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\\villalobos\RI\01. Divulgação de Resultados\2022\3T22 e 9M22\Planilha Investidores\"/>
    </mc:Choice>
  </mc:AlternateContent>
  <xr:revisionPtr revIDLastSave="0" documentId="13_ncr:1_{1912A656-1C7B-43E1-9EDD-827C3EA09A54}" xr6:coauthVersionLast="47" xr6:coauthVersionMax="47" xr10:uidLastSave="{00000000-0000-0000-0000-000000000000}"/>
  <bookViews>
    <workbookView xWindow="-120" yWindow="-120" windowWidth="20730" windowHeight="11160" tabRatio="845" xr2:uid="{00000000-000D-0000-FFFF-FFFF00000000}"/>
  </bookViews>
  <sheets>
    <sheet name="CLSA" sheetId="49" r:id="rId1"/>
    <sheet name="DRE_IS" sheetId="19" r:id="rId2"/>
    <sheet name="Adjusted DRE" sheetId="51" r:id="rId3"/>
    <sheet name="BP_BS" sheetId="20" r:id="rId4"/>
    <sheet name="DFC_CFS" sheetId="5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7" i="50" l="1"/>
  <c r="D65" i="50"/>
  <c r="D54" i="50"/>
  <c r="D29" i="50"/>
  <c r="D41" i="50" s="1"/>
  <c r="D45" i="50" s="1"/>
  <c r="D5" i="50"/>
  <c r="E65" i="50" l="1"/>
  <c r="E54" i="50"/>
  <c r="E29" i="50"/>
  <c r="E41" i="50" s="1"/>
  <c r="E45" i="50" s="1"/>
  <c r="E5" i="50"/>
  <c r="E67" i="50" l="1"/>
  <c r="F65" i="50" l="1"/>
  <c r="G65" i="50" l="1"/>
  <c r="G54" i="50"/>
  <c r="G5" i="50"/>
  <c r="F5" i="50"/>
  <c r="F29" i="50"/>
  <c r="G29" i="50" l="1"/>
  <c r="G41" i="50" s="1"/>
  <c r="G45" i="50" s="1"/>
  <c r="G67" i="50" s="1"/>
  <c r="G70" i="50" s="1"/>
  <c r="D68" i="50" s="1"/>
  <c r="D70" i="50" s="1"/>
  <c r="F54" i="50"/>
  <c r="F41" i="50"/>
  <c r="F45" i="50" s="1"/>
  <c r="F68" i="50" l="1"/>
  <c r="E68" i="50"/>
  <c r="E70" i="50" s="1"/>
  <c r="F67" i="50"/>
  <c r="F70" i="50" l="1"/>
</calcChain>
</file>

<file path=xl/sharedStrings.xml><?xml version="1.0" encoding="utf-8"?>
<sst xmlns="http://schemas.openxmlformats.org/spreadsheetml/2006/main" count="650" uniqueCount="385">
  <si>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</si>
  <si>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</si>
  <si>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</si>
  <si>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</si>
  <si>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</si>
  <si>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</si>
  <si>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</si>
  <si>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</si>
  <si>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</si>
  <si>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</si>
  <si>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</si>
  <si>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</si>
  <si>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</si>
  <si>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</si>
  <si>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</si>
  <si>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</si>
  <si>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</si>
  <si>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</si>
  <si>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</si>
  <si>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</si>
  <si>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</si>
  <si>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</si>
  <si>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</si>
  <si>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</si>
  <si>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Balance Sheet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</si>
  <si>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</si>
  <si>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</si>
  <si>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</si>
  <si>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</si>
  <si>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</si>
  <si>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</si>
  <si>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</si>
  <si>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</si>
  <si>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</si>
  <si>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</si>
  <si>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</si>
  <si>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</si>
  <si>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</si>
  <si>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</si>
  <si>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</si>
  <si>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</si>
  <si>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</si>
  <si>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</si>
  <si>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</si>
  <si>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</si>
  <si>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</si>
  <si>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</si>
  <si>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</si>
  <si>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</si>
  <si>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</si>
  <si>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</si>
  <si>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</si>
  <si>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</si>
  <si>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</si>
  <si>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Balanço Patrimonial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</si>
  <si>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</si>
  <si>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</si>
  <si>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</si>
  <si>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</si>
  <si>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</si>
  <si>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</si>
  <si>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</si>
  <si>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</si>
  <si>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</si>
  <si>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</si>
  <si>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</si>
  <si>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</si>
  <si>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</si>
  <si>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</si>
  <si>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</si>
  <si>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</si>
  <si>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</si>
  <si>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</si>
  <si>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</si>
  <si>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</si>
  <si>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</si>
  <si>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</si>
  <si>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</si>
  <si>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</si>
  <si>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</si>
  <si>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</si>
  <si>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</si>
  <si>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</si>
  <si>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</si>
  <si>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</si>
  <si>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</si>
  <si>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</si>
  <si>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</si>
  <si>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</si>
  <si>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</si>
  <si>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</si>
  <si>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</si>
  <si>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</si>
  <si>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</si>
  <si>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</si>
  <si>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</si>
  <si>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</si>
  <si>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</si>
  <si>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</si>
  <si>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</si>
  <si>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</si>
  <si>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</si>
  <si>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</si>
  <si>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</si>
  <si>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</si>
  <si>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</si>
  <si>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</si>
  <si>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</si>
  <si>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</si>
  <si>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</si>
  <si>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</si>
  <si>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</si>
  <si>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</si>
  <si>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</si>
  <si>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</si>
  <si>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</si>
  <si>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</si>
  <si>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</si>
  <si>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</si>
  <si>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</si>
  <si>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</si>
  <si>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</si>
  <si>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</si>
  <si>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</si>
  <si>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</si>
  <si>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</si>
  <si>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</si>
  <si>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</si>
  <si>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</si>
  <si>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</si>
  <si>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</si>
  <si>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</si>
  <si>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</si>
  <si>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</si>
  <si>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</si>
  <si>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</si>
  <si>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</si>
  <si>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</si>
  <si>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-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</si>
  <si>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</si>
  <si>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</si>
  <si>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</si>
  <si>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</si>
  <si>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</si>
  <si>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</si>
  <si>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</si>
  <si>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</si>
  <si>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</si>
  <si>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</si>
  <si>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</si>
  <si>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</si>
  <si>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</si>
  <si>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</si>
  <si>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</si>
  <si>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</si>
  <si>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</si>
  <si>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</si>
  <si>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</si>
  <si>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</si>
  <si>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</si>
  <si>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</si>
  <si>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</si>
  <si>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</si>
  <si>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</si>
  <si>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</si>
  <si>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</si>
  <si>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</si>
  <si>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</si>
  <si>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Fluxo de caixa das atividades operacionais</t>
  </si>
  <si>
    <t>Cash flow of operational activities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</si>
  <si>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</si>
  <si>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</si>
  <si>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</si>
  <si>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</si>
  <si>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</si>
  <si>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</si>
  <si>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</si>
  <si>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</si>
  <si>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</si>
  <si>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</si>
  <si>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</si>
  <si>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</si>
  <si>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</si>
  <si>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</si>
  <si>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</si>
  <si>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</si>
  <si>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</si>
  <si>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</si>
  <si>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>Resultado de operação mantida para venda</t>
  </si>
  <si>
    <t>Result of operation maintained for sale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</si>
  <si>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</si>
  <si>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</si>
  <si>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</si>
  <si>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</si>
  <si>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</si>
  <si>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</si>
  <si>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</si>
  <si>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</si>
  <si>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</si>
  <si>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</si>
  <si>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</si>
  <si>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</si>
  <si>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</si>
  <si>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</si>
  <si>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</si>
  <si>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</si>
  <si>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</si>
  <si>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</si>
  <si>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</si>
  <si>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</si>
  <si>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</si>
  <si>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</si>
  <si>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</si>
  <si>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</si>
  <si>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</si>
  <si>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</si>
  <si>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</si>
  <si>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</si>
  <si>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</si>
  <si>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</si>
  <si>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</si>
  <si>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</si>
  <si>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</si>
  <si>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</si>
  <si>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</si>
  <si>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</si>
  <si>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</si>
  <si>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</si>
  <si>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</si>
  <si>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</si>
  <si>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</si>
  <si>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</si>
  <si>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</si>
  <si>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</si>
  <si>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</si>
  <si>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</si>
  <si>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</si>
  <si>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</si>
  <si>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</si>
  <si>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</si>
  <si>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</si>
  <si>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</si>
  <si>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</si>
  <si>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</si>
  <si>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</si>
  <si>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</si>
  <si>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</si>
  <si>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</si>
  <si>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</si>
  <si>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</si>
  <si>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</si>
  <si>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</si>
  <si>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</si>
  <si>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</si>
  <si>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</si>
  <si>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</si>
  <si>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</si>
  <si>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</si>
  <si>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Resultado na venda de controlada</t>
  </si>
  <si>
    <t>Result on sale of subsidiary</t>
  </si>
  <si>
    <t>Absorção do prejuízo por reserva de lucro</t>
  </si>
  <si>
    <t>Loss absorption by profit reserve</t>
  </si>
  <si>
    <t>Recompra de ações</t>
  </si>
  <si>
    <t>Shares buyback</t>
  </si>
  <si>
    <r>
      <t xml:space="preserve">Outros ativos </t>
    </r>
    <r>
      <rPr>
        <sz val="8"/>
        <color theme="0"/>
        <rFont val="Calibri"/>
        <family val="2"/>
        <scheme val="minor"/>
      </rPr>
      <t>(2)</t>
    </r>
  </si>
  <si>
    <r>
      <t xml:space="preserve">Instrumentos financeiros derivativos </t>
    </r>
    <r>
      <rPr>
        <sz val="8"/>
        <color theme="0"/>
        <rFont val="Calibri"/>
        <family val="2"/>
        <scheme val="minor"/>
      </rPr>
      <t>(2)</t>
    </r>
  </si>
  <si>
    <r>
      <t xml:space="preserve">Tributos a recuperar </t>
    </r>
    <r>
      <rPr>
        <sz val="8"/>
        <color theme="0"/>
        <rFont val="Calibri"/>
        <family val="2"/>
        <scheme val="minor"/>
      </rPr>
      <t>(2)</t>
    </r>
  </si>
  <si>
    <r>
      <t xml:space="preserve">Partes relacionadas </t>
    </r>
    <r>
      <rPr>
        <sz val="8"/>
        <color theme="0"/>
        <rFont val="Calibri"/>
        <family val="2"/>
        <scheme val="minor"/>
      </rPr>
      <t>(2)</t>
    </r>
  </si>
  <si>
    <r>
      <t xml:space="preserve">Pagamento baseado em ações </t>
    </r>
    <r>
      <rPr>
        <sz val="8"/>
        <color theme="0"/>
        <rFont val="Calibri"/>
        <family val="2"/>
        <scheme val="minor"/>
      </rPr>
      <t>(1)</t>
    </r>
  </si>
  <si>
    <r>
      <t xml:space="preserve">Instrumentos financeiros derivativos </t>
    </r>
    <r>
      <rPr>
        <sz val="8"/>
        <color theme="0"/>
        <rFont val="Calibri"/>
        <family val="2"/>
        <scheme val="minor"/>
      </rPr>
      <t>(3)</t>
    </r>
  </si>
  <si>
    <r>
      <t xml:space="preserve">Empréstimos e financiamentos </t>
    </r>
    <r>
      <rPr>
        <sz val="8"/>
        <color theme="0"/>
        <rFont val="Calibri"/>
        <family val="2"/>
        <scheme val="minor"/>
      </rPr>
      <t>(2)</t>
    </r>
  </si>
  <si>
    <r>
      <t xml:space="preserve">Passivo de arrendamento </t>
    </r>
    <r>
      <rPr>
        <sz val="8"/>
        <color theme="0"/>
        <rFont val="Calibri"/>
        <family val="2"/>
        <scheme val="minor"/>
      </rPr>
      <t>(2)</t>
    </r>
  </si>
  <si>
    <r>
      <t>Salários e encargos sociais</t>
    </r>
    <r>
      <rPr>
        <sz val="8"/>
        <color theme="0"/>
        <rFont val="Calibri"/>
        <family val="2"/>
        <scheme val="minor"/>
      </rPr>
      <t>2</t>
    </r>
  </si>
  <si>
    <t>Provisão Phantom Share Controlada</t>
  </si>
  <si>
    <r>
      <t>Impostos e contribuições a pagar</t>
    </r>
    <r>
      <rPr>
        <sz val="8"/>
        <color theme="0"/>
        <rFont val="Calibri"/>
        <family val="2"/>
        <scheme val="minor"/>
      </rPr>
      <t>²</t>
    </r>
  </si>
  <si>
    <r>
      <t xml:space="preserve">Partes relacionadas </t>
    </r>
    <r>
      <rPr>
        <sz val="8"/>
        <color theme="0"/>
        <rFont val="Calibri"/>
        <family val="2"/>
        <scheme val="minor"/>
      </rPr>
      <t>(3)</t>
    </r>
  </si>
  <si>
    <r>
      <t xml:space="preserve">Instrumentos financeiros derivativos </t>
    </r>
    <r>
      <rPr>
        <sz val="8"/>
        <color theme="0"/>
        <rFont val="Calibri"/>
        <family val="2"/>
        <scheme val="minor"/>
      </rPr>
      <t>(4)</t>
    </r>
  </si>
  <si>
    <r>
      <t>Contraprestação contingente a pagar</t>
    </r>
    <r>
      <rPr>
        <sz val="8"/>
        <color theme="0"/>
        <rFont val="Calibri"/>
        <family val="2"/>
        <scheme val="minor"/>
      </rPr>
      <t>(1)</t>
    </r>
  </si>
  <si>
    <t>Imposto de renda e da contribuição social diferidos</t>
  </si>
  <si>
    <r>
      <t>Provisões</t>
    </r>
    <r>
      <rPr>
        <sz val="8"/>
        <color theme="0"/>
        <rFont val="Calibri"/>
        <family val="2"/>
        <scheme val="minor"/>
      </rPr>
      <t>²</t>
    </r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</si>
  <si>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</si>
  <si>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</si>
  <si>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</si>
  <si>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</si>
  <si>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</si>
  <si>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</si>
  <si>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</si>
  <si>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</si>
  <si>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r>
      <t>Outros ativos</t>
    </r>
    <r>
      <rPr>
        <sz val="8"/>
        <color theme="0"/>
        <rFont val="Calibri"/>
        <family val="2"/>
        <scheme val="minor"/>
      </rPr>
      <t>(3)</t>
    </r>
  </si>
  <si>
    <t>Partes relacionadas - passivo</t>
  </si>
  <si>
    <t>Provisão para perda com investimento</t>
  </si>
  <si>
    <t>Related parties - liabilities</t>
  </si>
  <si>
    <t>Provision for investment loss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</si>
  <si>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</si>
  <si>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</si>
  <si>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</si>
  <si>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</si>
  <si>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</si>
  <si>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</si>
  <si>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</si>
  <si>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</si>
  <si>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</si>
  <si>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</si>
  <si>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</si>
  <si>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</si>
  <si>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</si>
  <si>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</si>
  <si>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</si>
  <si>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</si>
  <si>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</si>
  <si>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</si>
  <si>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</si>
  <si>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</si>
  <si>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</si>
  <si>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</si>
  <si>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</si>
  <si>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</si>
  <si>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</si>
  <si>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</si>
  <si>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</si>
  <si>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</si>
  <si>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</si>
  <si>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</si>
  <si>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</si>
  <si>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</si>
  <si>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</si>
  <si>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</si>
  <si>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</si>
  <si>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</si>
  <si>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</si>
  <si>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</si>
  <si>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</si>
  <si>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</si>
  <si>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</si>
  <si>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</si>
  <si>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</si>
  <si>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</si>
  <si>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</si>
  <si>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</si>
  <si>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</si>
  <si>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</si>
  <si>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</si>
  <si>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</si>
  <si>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</si>
  <si>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</si>
  <si>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</si>
  <si>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Aplicação Financeira não circulante</t>
  </si>
  <si>
    <t>Non-current Financial Application</t>
  </si>
  <si>
    <t>(+) Rescisões</t>
  </si>
  <si>
    <t>(+) Depreciação</t>
  </si>
  <si>
    <t>(+) Terminations</t>
  </si>
  <si>
    <t>(+) Depreciation</t>
  </si>
  <si>
    <t xml:space="preserve">(+) Cloud duplicity </t>
  </si>
  <si>
    <t>(+) Duplicidade de Cloud</t>
  </si>
  <si>
    <t>Lucro Bruto ajustado ex depreciação</t>
  </si>
  <si>
    <t>(-) CSV ajustado ex depreciação</t>
  </si>
  <si>
    <t>(+) Ajuste de ISS</t>
  </si>
  <si>
    <t>(+) Aquisição de patente internacional</t>
  </si>
  <si>
    <t>(+) Despesas não recorrentes com IPO</t>
  </si>
  <si>
    <t>(+) Devolução prédio</t>
  </si>
  <si>
    <t>(+) Long-term incetive plan</t>
  </si>
  <si>
    <t>(+) Taxes adjustments</t>
  </si>
  <si>
    <t>(+) International patent acquisition</t>
  </si>
  <si>
    <t xml:space="preserve">(+) Non-recurring expenses from IPO </t>
  </si>
  <si>
    <t>(+) Return of the building</t>
  </si>
  <si>
    <t>(-) VG&amp;A ajustado ex depreciação</t>
  </si>
  <si>
    <t xml:space="preserve">(+) Programa de incentivo de longo prazo </t>
  </si>
  <si>
    <t>(-) Reversão do benefício fiscal das despesas não recorrentes</t>
  </si>
  <si>
    <t>(-) Reversal of the tax benefit of non-recurring expenses</t>
  </si>
  <si>
    <t>Adjusted Net income/(loss)</t>
  </si>
  <si>
    <t>Lucro líquido ajustado</t>
  </si>
  <si>
    <t>(+) D&amp;A</t>
  </si>
  <si>
    <t>(+/-) Taxes Payable</t>
  </si>
  <si>
    <t>(+/-) Impostos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</si>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</sst>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0"/>
      <name val="Calibri"/>
      <family val="2"/>
    </font>
    <font>
      <sz val="8"/>
      <color theme="0"/>
      <name val="Calibri"/>
      <family val="2"/>
      <scheme val="minor"/>
    </font>
    <font>
      <b/>
      <sz val="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5" fillId="0" borderId="1" xfId="1" applyNumberFormat="1" applyFont="1" applyFill="1" applyBorder="1" applyAlignment="1">
      <alignment horizontal="left" vertical="center"/>
    </xf>
    <xf numFmtId="165" fontId="5" fillId="0" borderId="1" xfId="1" applyNumberFormat="1" applyFont="1" applyFill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left" vertical="center" indent="1"/>
    </xf>
    <xf numFmtId="165" fontId="6" fillId="0" borderId="0" xfId="1" applyNumberFormat="1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2" fontId="6" fillId="0" borderId="0" xfId="1" applyNumberFormat="1" applyFont="1" applyFill="1" applyBorder="1" applyAlignment="1">
      <alignment horizontal="left" vertical="center" indent="2"/>
    </xf>
    <xf numFmtId="2" fontId="6" fillId="0" borderId="0" xfId="1" applyNumberFormat="1" applyFont="1" applyFill="1" applyBorder="1" applyAlignment="1">
      <alignment horizontal="left" vertical="center" indent="3"/>
    </xf>
    <xf numFmtId="168" fontId="2" fillId="0" borderId="0" xfId="0" applyNumberFormat="1" applyFont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center" vertical="center"/>
    </xf>
    <xf numFmtId="2" fontId="6" fillId="0" borderId="0" xfId="1" applyNumberFormat="1" applyFont="1" applyFill="1" applyBorder="1" applyAlignment="1">
      <alignment horizontal="left" vertical="center"/>
    </xf>
    <xf numFmtId="2" fontId="5" fillId="0" borderId="2" xfId="1" applyNumberFormat="1" applyFont="1" applyFill="1" applyBorder="1" applyAlignment="1">
      <alignment horizontal="left" vertical="center"/>
    </xf>
    <xf numFmtId="165" fontId="5" fillId="0" borderId="2" xfId="1" applyNumberFormat="1" applyFont="1" applyFill="1" applyBorder="1" applyAlignment="1">
      <alignment horizontal="center" vertical="center"/>
    </xf>
    <xf numFmtId="2" fontId="6" fillId="2" borderId="0" xfId="1" applyNumberFormat="1" applyFont="1" applyFill="1" applyBorder="1" applyAlignment="1">
      <alignment horizontal="left" vertical="center" indent="3"/>
    </xf>
    <xf numFmtId="10" fontId="9" fillId="0" borderId="0" xfId="2" applyNumberFormat="1" applyFont="1" applyFill="1" applyBorder="1" applyAlignment="1">
      <alignment horizontal="center" vertical="center"/>
    </xf>
    <xf numFmtId="2" fontId="6" fillId="0" borderId="1" xfId="1" applyNumberFormat="1" applyFont="1" applyFill="1" applyBorder="1" applyAlignment="1">
      <alignment horizontal="left" vertical="center" indent="1"/>
    </xf>
    <xf numFmtId="168" fontId="2" fillId="0" borderId="0" xfId="0" applyNumberFormat="1" applyFont="1" applyAlignment="1">
      <alignment horizontal="center" vertical="center"/>
    </xf>
    <xf numFmtId="2" fontId="7" fillId="0" borderId="0" xfId="1" applyNumberFormat="1" applyFont="1" applyFill="1" applyBorder="1" applyAlignment="1">
      <alignment horizontal="left" vertical="center" indent="1"/>
    </xf>
    <xf numFmtId="167" fontId="8" fillId="0" borderId="0" xfId="2" applyNumberFormat="1" applyFont="1" applyAlignment="1">
      <alignment horizontal="center" vertical="center"/>
    </xf>
    <xf numFmtId="2" fontId="5" fillId="0" borderId="3" xfId="1" applyNumberFormat="1" applyFont="1" applyFill="1" applyBorder="1" applyAlignment="1">
      <alignment horizontal="left" vertical="center"/>
    </xf>
    <xf numFmtId="165" fontId="5" fillId="0" borderId="3" xfId="1" applyNumberFormat="1" applyFont="1" applyFill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left" vertical="center" indent="1"/>
    </xf>
    <xf numFmtId="165" fontId="7" fillId="0" borderId="1" xfId="1" applyNumberFormat="1" applyFont="1" applyFill="1" applyBorder="1" applyAlignment="1">
      <alignment horizontal="center" vertical="center"/>
    </xf>
    <xf numFmtId="167" fontId="8" fillId="0" borderId="1" xfId="2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2" fontId="6" fillId="0" borderId="1" xfId="1" applyNumberFormat="1" applyFont="1" applyFill="1" applyBorder="1" applyAlignment="1">
      <alignment horizontal="left" vertical="center" indent="2"/>
    </xf>
    <xf numFmtId="165" fontId="6" fillId="0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2" fontId="2" fillId="0" borderId="0" xfId="0" applyNumberFormat="1" applyFont="1"/>
    <xf numFmtId="169" fontId="2" fillId="0" borderId="0" xfId="0" applyNumberFormat="1" applyFont="1"/>
    <xf numFmtId="165" fontId="4" fillId="3" borderId="0" xfId="1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168" fontId="13" fillId="4" borderId="0" xfId="0" applyNumberFormat="1" applyFont="1" applyFill="1" applyAlignment="1">
      <alignment horizontal="center" vertical="center"/>
    </xf>
    <xf numFmtId="2" fontId="4" fillId="3" borderId="0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5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3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 indent="2"/>
    </xf>
    <xf numFmtId="3" fontId="14" fillId="0" borderId="0" xfId="0" applyNumberFormat="1" applyFont="1" applyAlignment="1">
      <alignment horizontal="left" vertical="center" wrapText="1" indent="2"/>
    </xf>
    <xf numFmtId="0" fontId="2" fillId="0" borderId="0" xfId="0" applyFont="1" applyAlignment="1">
      <alignment wrapText="1"/>
    </xf>
    <xf numFmtId="0" fontId="18" fillId="3" borderId="0" xfId="0" applyFont="1" applyFill="1" applyAlignment="1">
      <alignment vertical="center" wrapText="1"/>
    </xf>
    <xf numFmtId="3" fontId="18" fillId="3" borderId="0" xfId="0" applyNumberFormat="1" applyFont="1" applyFill="1" applyAlignment="1">
      <alignment horizontal="left" vertical="center" wrapText="1"/>
    </xf>
    <xf numFmtId="170" fontId="2" fillId="0" borderId="0" xfId="0" applyNumberFormat="1" applyFont="1" applyAlignment="1">
      <alignment horizontal="center"/>
    </xf>
    <xf numFmtId="170" fontId="14" fillId="0" borderId="0" xfId="1" applyNumberFormat="1" applyFont="1" applyBorder="1" applyAlignment="1">
      <alignment horizontal="center" vertical="center" wrapText="1"/>
    </xf>
    <xf numFmtId="170" fontId="16" fillId="0" borderId="0" xfId="1" applyNumberFormat="1" applyFont="1" applyBorder="1" applyAlignment="1">
      <alignment horizontal="center" vertical="center" wrapText="1"/>
    </xf>
    <xf numFmtId="170" fontId="15" fillId="0" borderId="0" xfId="1" applyNumberFormat="1" applyFont="1" applyBorder="1" applyAlignment="1">
      <alignment horizontal="center" vertical="center" wrapText="1"/>
    </xf>
    <xf numFmtId="170" fontId="17" fillId="0" borderId="5" xfId="1" applyNumberFormat="1" applyFont="1" applyFill="1" applyBorder="1" applyAlignment="1">
      <alignment horizontal="center" vertical="center" wrapText="1"/>
    </xf>
    <xf numFmtId="170" fontId="17" fillId="0" borderId="0" xfId="1" applyNumberFormat="1" applyFont="1" applyFill="1" applyBorder="1" applyAlignment="1">
      <alignment horizontal="center" vertical="center" wrapText="1"/>
    </xf>
    <xf numFmtId="170" fontId="15" fillId="0" borderId="5" xfId="1" applyNumberFormat="1" applyFont="1" applyBorder="1" applyAlignment="1">
      <alignment horizontal="center" vertical="center" wrapText="1"/>
    </xf>
    <xf numFmtId="170" fontId="18" fillId="3" borderId="0" xfId="1" applyNumberFormat="1" applyFont="1" applyFill="1" applyBorder="1" applyAlignment="1">
      <alignment horizontal="center" vertical="center" wrapText="1"/>
    </xf>
    <xf numFmtId="171" fontId="4" fillId="3" borderId="0" xfId="1" applyNumberFormat="1" applyFont="1" applyFill="1" applyBorder="1" applyAlignment="1">
      <alignment horizontal="center" vertical="center"/>
    </xf>
    <xf numFmtId="172" fontId="4" fillId="3" borderId="0" xfId="1" applyNumberFormat="1" applyFont="1" applyFill="1" applyBorder="1" applyAlignment="1">
      <alignment horizontal="center" vertical="center"/>
    </xf>
    <xf numFmtId="172" fontId="4" fillId="3" borderId="4" xfId="0" applyNumberFormat="1" applyFont="1" applyFill="1" applyBorder="1" applyAlignment="1">
      <alignment horizontal="center" vertical="center" wrapText="1"/>
    </xf>
    <xf numFmtId="170" fontId="2" fillId="0" borderId="0" xfId="0" applyNumberFormat="1" applyFont="1"/>
    <xf numFmtId="3" fontId="2" fillId="0" borderId="0" xfId="0" applyNumberFormat="1" applyFont="1"/>
    <xf numFmtId="9" fontId="2" fillId="0" borderId="0" xfId="2" applyFont="1" applyAlignment="1"/>
    <xf numFmtId="2" fontId="2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9" fontId="8" fillId="0" borderId="1" xfId="2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0" xfId="0" applyFont="1"/>
    <xf numFmtId="168" fontId="20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68" fontId="2" fillId="0" borderId="3" xfId="0" applyNumberFormat="1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quotePrefix="1" applyFont="1" applyFill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left" vertical="center"/>
    </xf>
    <xf numFmtId="2" fontId="6" fillId="0" borderId="2" xfId="1" applyNumberFormat="1" applyFont="1" applyFill="1" applyBorder="1" applyAlignment="1">
      <alignment horizontal="left" vertical="center" indent="1"/>
    </xf>
  </cellXfs>
  <cellStyles count="7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externalLink" Target="externalLinks/externalLink61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externalLink" Target="externalLinks/externalLink62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" Type="http://schemas.openxmlformats.org/officeDocument/2006/relationships/externalLink" Target="externalLinks/externalLink2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!A1"/><Relationship Id="rId1" Type="http://schemas.openxmlformats.org/officeDocument/2006/relationships/image" Target="../media/image1.png"/><Relationship Id="rId5" Type="http://schemas.openxmlformats.org/officeDocument/2006/relationships/hyperlink" Target="#'Adjusted DRE'!A1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3</xdr:row>
      <xdr:rowOff>9525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+mn-lt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+mn-lt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276225</xdr:colOff>
      <xdr:row>7</xdr:row>
      <xdr:rowOff>47625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371475" y="1047750"/>
          <a:ext cx="6372225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294000</xdr:colOff>
      <xdr:row>7</xdr:row>
      <xdr:rowOff>49050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90000" cy="33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9</xdr:row>
      <xdr:rowOff>161925</xdr:rowOff>
    </xdr:from>
    <xdr:to>
      <xdr:col>11</xdr:col>
      <xdr:colOff>295275</xdr:colOff>
      <xdr:row>11</xdr:row>
      <xdr:rowOff>114300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7642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9</xdr:row>
      <xdr:rowOff>161925</xdr:rowOff>
    </xdr:from>
    <xdr:to>
      <xdr:col>11</xdr:col>
      <xdr:colOff>285750</xdr:colOff>
      <xdr:row>11</xdr:row>
      <xdr:rowOff>114300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64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11</xdr:col>
      <xdr:colOff>295275</xdr:colOff>
      <xdr:row>13</xdr:row>
      <xdr:rowOff>142875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190500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12</xdr:row>
      <xdr:rowOff>0</xdr:rowOff>
    </xdr:from>
    <xdr:to>
      <xdr:col>11</xdr:col>
      <xdr:colOff>285750</xdr:colOff>
      <xdr:row>13</xdr:row>
      <xdr:rowOff>142875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19050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0</xdr:col>
      <xdr:colOff>370200</xdr:colOff>
      <xdr:row>7</xdr:row>
      <xdr:rowOff>123825</xdr:rowOff>
    </xdr:from>
    <xdr:to>
      <xdr:col>11</xdr:col>
      <xdr:colOff>294000</xdr:colOff>
      <xdr:row>9</xdr:row>
      <xdr:rowOff>76200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4511318-B95E-6532-52F6-1177C2239E3F}"/>
            </a:ext>
          </a:extLst>
        </xdr:cNvPr>
        <xdr:cNvSpPr/>
      </xdr:nvSpPr>
      <xdr:spPr>
        <a:xfrm>
          <a:off x="370200" y="145732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DRE Ajustado / Adjusted DRE</a:t>
          </a:r>
        </a:p>
      </xdr:txBody>
    </xdr:sp>
    <xdr:clientData/>
  </xdr:twoCellAnchor>
  <xdr:twoCellAnchor>
    <xdr:from>
      <xdr:col>1</xdr:col>
      <xdr:colOff>0</xdr:colOff>
      <xdr:row>7</xdr:row>
      <xdr:rowOff>123825</xdr:rowOff>
    </xdr:from>
    <xdr:to>
      <xdr:col>11</xdr:col>
      <xdr:colOff>285750</xdr:colOff>
      <xdr:row>9</xdr:row>
      <xdr:rowOff>76200</xdr:rowOff>
    </xdr:to>
    <xdr:sp macro="" textlink="">
      <xdr:nvSpPr>
        <xdr:cNvPr id="12" name="Retângulo de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05F1A1-308F-2A7C-C449-873B39C82F26}"/>
            </a:ext>
          </a:extLst>
        </xdr:cNvPr>
        <xdr:cNvSpPr/>
      </xdr:nvSpPr>
      <xdr:spPr>
        <a:xfrm>
          <a:off x="371475" y="14573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L15"/>
  <sheetViews>
    <sheetView showGridLines="0" tabSelected="1" zoomScaleNormal="100" workbookViewId="0">
      <selection activeCell="A5" sqref="A5"/>
    </sheetView>
  </sheetViews>
  <sheetFormatPr defaultColWidth="0" defaultRowHeight="15" zeroHeight="1" x14ac:dyDescent="0.25"/>
  <cols>
    <col min="1" max="1" width="5.5703125" customWidth="1"/>
    <col min="2" max="12" width="9.140625" customWidth="1"/>
    <col min="13" max="16384" width="9.140625" hidden="1"/>
  </cols>
  <sheetData>
    <row r="1" spans="10:10" x14ac:dyDescent="0.25"/>
    <row r="2" spans="10:10" x14ac:dyDescent="0.25"/>
    <row r="3" spans="10:10" x14ac:dyDescent="0.25"/>
    <row r="4" spans="10:10" x14ac:dyDescent="0.25"/>
    <row r="5" spans="10:10" x14ac:dyDescent="0.25"/>
    <row r="6" spans="10:10" x14ac:dyDescent="0.25"/>
    <row r="7" spans="10:10" x14ac:dyDescent="0.25"/>
    <row r="8" spans="10:10" x14ac:dyDescent="0.25"/>
    <row r="9" spans="10:10" x14ac:dyDescent="0.25"/>
    <row r="10" spans="10:10" x14ac:dyDescent="0.25"/>
    <row r="11" spans="10:10" x14ac:dyDescent="0.25"/>
    <row r="12" spans="10:10" x14ac:dyDescent="0.25"/>
    <row r="13" spans="10:10" x14ac:dyDescent="0.25"/>
    <row r="14" spans="10:10" x14ac:dyDescent="0.25"/>
    <row r="15" spans="10:10" x14ac:dyDescent="0.25">
      <c r="J15" t="s">
        <v>147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C65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RowHeight="11.25" x14ac:dyDescent="0.2"/>
  <cols>
    <col min="1" max="1" width="4.140625" style="1" customWidth="1"/>
    <col min="2" max="3" width="31.28515625" style="41" customWidth="1"/>
    <col min="4" max="4" width="6.7109375" style="1" bestFit="1" customWidth="1"/>
    <col min="5" max="15" width="6.7109375" style="1" customWidth="1"/>
    <col min="16" max="16" width="2.5703125" style="1" customWidth="1"/>
    <col min="17" max="19" width="7.140625" style="1" customWidth="1"/>
    <col min="20" max="20" width="2.5703125" style="1" customWidth="1"/>
    <col min="21" max="23" width="7.140625" style="1" customWidth="1"/>
    <col min="24" max="24" width="2.5703125" style="1" customWidth="1"/>
    <col min="25" max="29" width="7.140625" style="1" customWidth="1"/>
    <col min="30" max="16384" width="9.140625" style="1"/>
  </cols>
  <sheetData>
    <row r="1" spans="2:29" ht="39.75" customHeight="1" thickBot="1" x14ac:dyDescent="0.25"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2:29" ht="12" thickBot="1" x14ac:dyDescent="0.25">
      <c r="B2" s="49" t="s">
        <v>47</v>
      </c>
      <c r="C2" s="49" t="s">
        <v>48</v>
      </c>
      <c r="D2" s="50"/>
      <c r="E2" s="51" t="s">
        <v>374</v>
      </c>
      <c r="F2" s="51" t="s">
        <v>375</v>
      </c>
      <c r="G2" s="51" t="s">
        <v>376</v>
      </c>
      <c r="H2" s="51" t="s">
        <v>377</v>
      </c>
      <c r="I2" s="51" t="s">
        <v>378</v>
      </c>
      <c r="J2" s="51" t="s">
        <v>379</v>
      </c>
      <c r="K2" s="51" t="s">
        <v>380</v>
      </c>
      <c r="L2" s="51" t="s">
        <v>381</v>
      </c>
      <c r="M2" s="51" t="s">
        <v>382</v>
      </c>
      <c r="N2" s="51" t="s">
        <v>383</v>
      </c>
      <c r="O2" s="51" t="s">
        <v>384</v>
      </c>
      <c r="P2" s="2"/>
      <c r="Q2" s="51" t="s">
        <v>32</v>
      </c>
      <c r="R2" s="51" t="s">
        <v>31</v>
      </c>
      <c r="S2" s="97" t="s">
        <v>293</v>
      </c>
      <c r="T2" s="2"/>
      <c r="U2" s="98" t="s">
        <v>144</v>
      </c>
      <c r="V2" s="51" t="s">
        <v>145</v>
      </c>
      <c r="W2" s="97" t="s">
        <v>310</v>
      </c>
      <c r="X2" s="3"/>
      <c r="Y2" s="99">
        <v>2018</v>
      </c>
      <c r="Z2" s="52">
        <v>2019</v>
      </c>
      <c r="AA2" s="52">
        <v>2020</v>
      </c>
      <c r="AB2" s="52">
        <v>2021</v>
      </c>
      <c r="AC2" s="52">
        <v>2022</v>
      </c>
    </row>
    <row r="3" spans="2:29" ht="7.5" customHeight="1" x14ac:dyDescent="0.2">
      <c r="B3" s="4"/>
      <c r="C3" s="4"/>
      <c r="D3" s="5"/>
      <c r="E3" s="6"/>
      <c r="F3" s="6"/>
      <c r="G3" s="6"/>
      <c r="H3" s="6"/>
    </row>
    <row r="4" spans="2:29" x14ac:dyDescent="0.2">
      <c r="B4" s="7" t="s">
        <v>0</v>
      </c>
      <c r="C4" s="7" t="s">
        <v>34</v>
      </c>
      <c r="D4" s="8" t="s">
        <v>1</v>
      </c>
      <c r="E4" s="9">
        <v>58.82200000000001</v>
      </c>
      <c r="F4" s="9">
        <v>92.880999999999986</v>
      </c>
      <c r="G4" s="9">
        <v>104.53</v>
      </c>
      <c r="H4" s="9">
        <v>129.73600000000005</v>
      </c>
      <c r="I4" s="9">
        <v>110.16300000000003</v>
      </c>
      <c r="J4" s="9">
        <v>126.07199999999997</v>
      </c>
      <c r="K4" s="9">
        <v>129.32700000000003</v>
      </c>
      <c r="L4" s="9">
        <v>147.44800000000001</v>
      </c>
      <c r="M4" s="9">
        <v>117.97800000000002</v>
      </c>
      <c r="N4" s="9">
        <v>137.435</v>
      </c>
      <c r="O4" s="9">
        <v>143.247524</v>
      </c>
      <c r="P4" s="45"/>
      <c r="Q4" s="9">
        <v>151.703</v>
      </c>
      <c r="R4" s="9">
        <v>236.23500000000001</v>
      </c>
      <c r="S4" s="9">
        <v>255.41300000000001</v>
      </c>
      <c r="T4" s="3"/>
      <c r="U4" s="9">
        <v>256.233</v>
      </c>
      <c r="V4" s="9">
        <v>365.56200000000001</v>
      </c>
      <c r="W4" s="9">
        <v>398.66052400000001</v>
      </c>
      <c r="X4" s="3"/>
      <c r="Y4" s="9">
        <v>172.81399999999999</v>
      </c>
      <c r="Z4" s="9">
        <v>233.95599999999999</v>
      </c>
      <c r="AA4" s="9">
        <v>385.96900000000005</v>
      </c>
      <c r="AB4" s="9">
        <v>513.01</v>
      </c>
      <c r="AC4" s="9">
        <v>398.66052400000001</v>
      </c>
    </row>
    <row r="5" spans="2:29" x14ac:dyDescent="0.2">
      <c r="B5" s="10" t="s">
        <v>2</v>
      </c>
      <c r="C5" s="10" t="s">
        <v>36</v>
      </c>
      <c r="D5" s="11" t="s">
        <v>1</v>
      </c>
      <c r="E5" s="12">
        <v>54.865000000000009</v>
      </c>
      <c r="F5" s="12">
        <v>83.454999999999984</v>
      </c>
      <c r="G5" s="12">
        <v>91.718999999999994</v>
      </c>
      <c r="H5" s="12">
        <v>116.09500000000004</v>
      </c>
      <c r="I5" s="12">
        <v>98.418000000000021</v>
      </c>
      <c r="J5" s="12">
        <v>115.78199999999998</v>
      </c>
      <c r="K5" s="12">
        <v>114.85608613084541</v>
      </c>
      <c r="L5" s="12">
        <v>127.569</v>
      </c>
      <c r="M5" s="12">
        <v>104.62000000000002</v>
      </c>
      <c r="N5" s="12">
        <v>121.492</v>
      </c>
      <c r="O5" s="12">
        <v>126.921789</v>
      </c>
      <c r="P5" s="45"/>
      <c r="Q5" s="12">
        <v>138.32</v>
      </c>
      <c r="R5" s="12">
        <v>214.2</v>
      </c>
      <c r="S5" s="12">
        <v>226.11200000000002</v>
      </c>
      <c r="T5" s="3"/>
      <c r="U5" s="12">
        <v>230.03899999999999</v>
      </c>
      <c r="V5" s="12">
        <v>329.05608613084542</v>
      </c>
      <c r="W5" s="12">
        <v>353.03378900000001</v>
      </c>
      <c r="X5" s="3"/>
      <c r="Y5" s="12">
        <v>168.56299999999999</v>
      </c>
      <c r="Z5" s="12">
        <v>216.851</v>
      </c>
      <c r="AA5" s="12">
        <v>346.13400000000001</v>
      </c>
      <c r="AB5" s="12">
        <v>456.62508613084543</v>
      </c>
      <c r="AC5" s="12">
        <v>353.03378900000001</v>
      </c>
    </row>
    <row r="6" spans="2:29" x14ac:dyDescent="0.2">
      <c r="B6" s="14" t="s">
        <v>28</v>
      </c>
      <c r="C6" s="14" t="s">
        <v>37</v>
      </c>
      <c r="D6" s="11" t="s">
        <v>1</v>
      </c>
      <c r="E6" s="15">
        <v>40.616072054116088</v>
      </c>
      <c r="F6" s="15">
        <v>64.54354618975249</v>
      </c>
      <c r="G6" s="15">
        <v>68.846749299727691</v>
      </c>
      <c r="H6" s="15">
        <v>86.8854998242671</v>
      </c>
      <c r="I6" s="15">
        <v>69.880786624757903</v>
      </c>
      <c r="J6" s="15">
        <v>86.028207566231487</v>
      </c>
      <c r="K6" s="15">
        <v>77.355556336560056</v>
      </c>
      <c r="L6" s="15">
        <v>88.341999999999999</v>
      </c>
      <c r="M6" s="15">
        <v>66.912000000000006</v>
      </c>
      <c r="N6" s="15">
        <v>82.561999999999998</v>
      </c>
      <c r="O6" s="15">
        <v>90.191000000000003</v>
      </c>
      <c r="P6" s="45"/>
      <c r="Q6" s="15">
        <v>105.15961824386858</v>
      </c>
      <c r="R6" s="15">
        <v>155.9089941909894</v>
      </c>
      <c r="S6" s="15">
        <v>149.47399999999999</v>
      </c>
      <c r="T6" s="3"/>
      <c r="U6" s="15">
        <v>174.00636754359627</v>
      </c>
      <c r="V6" s="15">
        <v>233.26455052754946</v>
      </c>
      <c r="W6" s="15">
        <v>239.66499999999999</v>
      </c>
      <c r="X6" s="3"/>
      <c r="Y6" s="15">
        <v>117.17424653184021</v>
      </c>
      <c r="Z6" s="15">
        <v>147.51596071219592</v>
      </c>
      <c r="AA6" s="15">
        <v>260.89186736786337</v>
      </c>
      <c r="AB6" s="15">
        <v>321.60655052754947</v>
      </c>
      <c r="AC6" s="15">
        <v>239.66499999999999</v>
      </c>
    </row>
    <row r="7" spans="2:29" x14ac:dyDescent="0.2">
      <c r="B7" s="14" t="s">
        <v>29</v>
      </c>
      <c r="C7" s="14" t="s">
        <v>29</v>
      </c>
      <c r="D7" s="11" t="s">
        <v>1</v>
      </c>
      <c r="E7" s="15">
        <v>14.248927945883919</v>
      </c>
      <c r="F7" s="15">
        <v>18.911453810247501</v>
      </c>
      <c r="G7" s="15">
        <v>22.8722507002723</v>
      </c>
      <c r="H7" s="15">
        <v>29.209500175732941</v>
      </c>
      <c r="I7" s="15">
        <v>28.537213375242121</v>
      </c>
      <c r="J7" s="15">
        <v>29.753792433768496</v>
      </c>
      <c r="K7" s="15">
        <v>37.500529794285356</v>
      </c>
      <c r="L7" s="15">
        <v>39.227000000000004</v>
      </c>
      <c r="M7" s="15">
        <v>37.707999999999998</v>
      </c>
      <c r="N7" s="15">
        <v>38.93</v>
      </c>
      <c r="O7" s="15">
        <v>36.730789000000001</v>
      </c>
      <c r="P7" s="45"/>
      <c r="Q7" s="15">
        <v>33.160381756131422</v>
      </c>
      <c r="R7" s="15">
        <v>58.291005809010613</v>
      </c>
      <c r="S7" s="15">
        <v>76.638000000000005</v>
      </c>
      <c r="T7" s="3"/>
      <c r="U7" s="15">
        <v>56.032632456403718</v>
      </c>
      <c r="V7" s="15">
        <v>95.791535603295969</v>
      </c>
      <c r="W7" s="15">
        <v>113.36878900000001</v>
      </c>
      <c r="X7" s="3"/>
      <c r="Y7" s="15">
        <v>51.388753468159791</v>
      </c>
      <c r="Z7" s="15">
        <v>69.335039287804051</v>
      </c>
      <c r="AA7" s="15">
        <v>85.242132632136659</v>
      </c>
      <c r="AB7" s="15">
        <v>135.01853560329596</v>
      </c>
      <c r="AC7" s="15">
        <v>113.36878900000001</v>
      </c>
    </row>
    <row r="8" spans="2:29" x14ac:dyDescent="0.2">
      <c r="B8" s="10" t="s">
        <v>3</v>
      </c>
      <c r="C8" s="10" t="s">
        <v>39</v>
      </c>
      <c r="D8" s="11" t="s">
        <v>1</v>
      </c>
      <c r="E8" s="12">
        <v>3.9569999999999999</v>
      </c>
      <c r="F8" s="12">
        <v>9.4260000000000002</v>
      </c>
      <c r="G8" s="12">
        <v>12.811</v>
      </c>
      <c r="H8" s="12">
        <v>13.641000000000002</v>
      </c>
      <c r="I8" s="12">
        <v>11.744999999999999</v>
      </c>
      <c r="J8" s="12">
        <v>10.29</v>
      </c>
      <c r="K8" s="12">
        <v>14.470913869154616</v>
      </c>
      <c r="L8" s="12">
        <v>19.879000000000001</v>
      </c>
      <c r="M8" s="12">
        <v>13.358000000000001</v>
      </c>
      <c r="N8" s="12">
        <v>15.943</v>
      </c>
      <c r="O8" s="12">
        <v>16.325735000000002</v>
      </c>
      <c r="P8" s="45"/>
      <c r="Q8" s="12">
        <v>13.382999999999999</v>
      </c>
      <c r="R8" s="12">
        <v>22.034999999999997</v>
      </c>
      <c r="S8" s="12">
        <v>29.301000000000002</v>
      </c>
      <c r="T8" s="3"/>
      <c r="U8" s="12">
        <v>26.193999999999999</v>
      </c>
      <c r="V8" s="12">
        <v>36.505913869154611</v>
      </c>
      <c r="W8" s="12">
        <v>45.626735000000004</v>
      </c>
      <c r="X8" s="3"/>
      <c r="Y8" s="12">
        <v>4.2510000000000003</v>
      </c>
      <c r="Z8" s="12">
        <v>17.105</v>
      </c>
      <c r="AA8" s="12">
        <v>39.835000000000001</v>
      </c>
      <c r="AB8" s="12">
        <v>56.384913869154616</v>
      </c>
      <c r="AC8" s="12">
        <v>45.626735000000004</v>
      </c>
    </row>
    <row r="9" spans="2:29" x14ac:dyDescent="0.2">
      <c r="B9" s="14" t="s">
        <v>30</v>
      </c>
      <c r="C9" s="14" t="s">
        <v>40</v>
      </c>
      <c r="D9" s="11" t="s">
        <v>1</v>
      </c>
      <c r="E9" s="15">
        <v>3.9569999999999999</v>
      </c>
      <c r="F9" s="15">
        <v>9.4260000000000002</v>
      </c>
      <c r="G9" s="15">
        <v>12.811</v>
      </c>
      <c r="H9" s="15">
        <v>13.641000000000002</v>
      </c>
      <c r="I9" s="15">
        <v>11.744999999999999</v>
      </c>
      <c r="J9" s="15">
        <v>10.29</v>
      </c>
      <c r="K9" s="15">
        <v>14.470913869154616</v>
      </c>
      <c r="L9" s="15">
        <v>19.879000000000001</v>
      </c>
      <c r="M9" s="15">
        <v>13.358000000000001</v>
      </c>
      <c r="N9" s="15">
        <v>15.943</v>
      </c>
      <c r="O9" s="15">
        <v>16.325735000000002</v>
      </c>
      <c r="P9" s="45"/>
      <c r="Q9" s="15">
        <v>13.382999999999999</v>
      </c>
      <c r="R9" s="15">
        <v>22.034999999999997</v>
      </c>
      <c r="S9" s="15">
        <v>29.301000000000002</v>
      </c>
      <c r="T9" s="3"/>
      <c r="U9" s="15">
        <v>26.193999999999999</v>
      </c>
      <c r="V9" s="15">
        <v>36.505913869154611</v>
      </c>
      <c r="W9" s="15">
        <v>45.626735000000004</v>
      </c>
      <c r="X9" s="3"/>
      <c r="Y9" s="15">
        <v>4.2510000000000003</v>
      </c>
      <c r="Z9" s="15">
        <v>17.105</v>
      </c>
      <c r="AA9" s="15">
        <v>39.835000000000001</v>
      </c>
      <c r="AB9" s="15">
        <v>56.384913869154616</v>
      </c>
      <c r="AC9" s="15">
        <v>45.626735000000004</v>
      </c>
    </row>
    <row r="10" spans="2:29" x14ac:dyDescent="0.2">
      <c r="B10" s="17" t="s">
        <v>5</v>
      </c>
      <c r="C10" s="17" t="s">
        <v>42</v>
      </c>
      <c r="D10" s="11" t="s">
        <v>1</v>
      </c>
      <c r="E10" s="15">
        <v>-5.194</v>
      </c>
      <c r="F10" s="15">
        <v>-9.7579999999999991</v>
      </c>
      <c r="G10" s="15">
        <v>-10.62</v>
      </c>
      <c r="H10" s="15">
        <v>-14.840000000000003</v>
      </c>
      <c r="I10" s="15">
        <v>-12.199</v>
      </c>
      <c r="J10" s="15">
        <v>-13.828999999999999</v>
      </c>
      <c r="K10" s="15">
        <v>-13.098000000000001</v>
      </c>
      <c r="L10" s="15">
        <v>-16.327999999999999</v>
      </c>
      <c r="M10" s="15">
        <v>-12.552809999999999</v>
      </c>
      <c r="N10" s="15">
        <v>-14.340999999999999</v>
      </c>
      <c r="O10" s="15">
        <v>-13.008999999999999</v>
      </c>
      <c r="P10" s="45"/>
      <c r="Q10" s="15">
        <v>-14.951999999999998</v>
      </c>
      <c r="R10" s="15">
        <v>-26.027999999999999</v>
      </c>
      <c r="S10" s="15">
        <v>-26.893809999999998</v>
      </c>
      <c r="T10" s="3"/>
      <c r="U10" s="15">
        <v>-25.571999999999996</v>
      </c>
      <c r="V10" s="15">
        <v>-39.125999999999998</v>
      </c>
      <c r="W10" s="15">
        <v>-39.902809999999995</v>
      </c>
      <c r="X10" s="3"/>
      <c r="Y10" s="15">
        <v>-18.988000000000003</v>
      </c>
      <c r="Z10" s="15">
        <v>-25.443000000000001</v>
      </c>
      <c r="AA10" s="15">
        <v>-40.411999999999999</v>
      </c>
      <c r="AB10" s="15">
        <v>-55.453999999999994</v>
      </c>
      <c r="AC10" s="15">
        <v>-39.902809999999995</v>
      </c>
    </row>
    <row r="11" spans="2:29" x14ac:dyDescent="0.2">
      <c r="B11" s="18" t="s">
        <v>6</v>
      </c>
      <c r="C11" s="18" t="s">
        <v>35</v>
      </c>
      <c r="D11" s="19" t="s">
        <v>1</v>
      </c>
      <c r="E11" s="9">
        <v>53.628</v>
      </c>
      <c r="F11" s="9">
        <v>83.122</v>
      </c>
      <c r="G11" s="9">
        <v>93.917000000000002</v>
      </c>
      <c r="H11" s="9">
        <v>114.931</v>
      </c>
      <c r="I11" s="9">
        <v>97.963999999999999</v>
      </c>
      <c r="J11" s="9">
        <v>112.24299999999999</v>
      </c>
      <c r="K11" s="9">
        <v>116.23</v>
      </c>
      <c r="L11" s="9">
        <v>131.12</v>
      </c>
      <c r="M11" s="9">
        <v>105.42619000000001</v>
      </c>
      <c r="N11" s="9">
        <v>123.09063500000001</v>
      </c>
      <c r="O11" s="9">
        <v>130.15224520000004</v>
      </c>
      <c r="P11" s="45"/>
      <c r="Q11" s="9">
        <v>136.75</v>
      </c>
      <c r="R11" s="9">
        <v>210.20699999999999</v>
      </c>
      <c r="S11" s="9">
        <v>228.51682500000001</v>
      </c>
      <c r="T11" s="3"/>
      <c r="U11" s="9">
        <v>230.667</v>
      </c>
      <c r="V11" s="9">
        <v>326.43700000000001</v>
      </c>
      <c r="W11" s="9">
        <v>358.66907020000008</v>
      </c>
      <c r="X11" s="3"/>
      <c r="Y11" s="9">
        <v>153.82599999999999</v>
      </c>
      <c r="Z11" s="9">
        <v>208.51300000000001</v>
      </c>
      <c r="AA11" s="9">
        <v>345.59800000000001</v>
      </c>
      <c r="AB11" s="9">
        <v>457.55700000000002</v>
      </c>
      <c r="AC11" s="9">
        <v>358.66907020000008</v>
      </c>
    </row>
    <row r="12" spans="2:29" x14ac:dyDescent="0.2">
      <c r="B12" s="10" t="s">
        <v>7</v>
      </c>
      <c r="C12" s="10" t="s">
        <v>38</v>
      </c>
      <c r="D12" s="11" t="s">
        <v>1</v>
      </c>
      <c r="E12" s="15">
        <v>49.670999999999999</v>
      </c>
      <c r="F12" s="15">
        <v>73.695999999999998</v>
      </c>
      <c r="G12" s="15">
        <v>81.105999999999995</v>
      </c>
      <c r="H12" s="15">
        <v>101.28999999999999</v>
      </c>
      <c r="I12" s="15">
        <v>86.218999999999994</v>
      </c>
      <c r="J12" s="15">
        <v>101.953</v>
      </c>
      <c r="K12" s="15">
        <v>101.75908613084539</v>
      </c>
      <c r="L12" s="15">
        <v>111.241</v>
      </c>
      <c r="M12" s="15">
        <v>92.068190000000001</v>
      </c>
      <c r="N12" s="15">
        <v>107.14763500000001</v>
      </c>
      <c r="O12" s="15">
        <v>113.82651020000003</v>
      </c>
      <c r="P12" s="45"/>
      <c r="Q12" s="15">
        <v>123.36699999999999</v>
      </c>
      <c r="R12" s="15">
        <v>188.172</v>
      </c>
      <c r="S12" s="15">
        <v>199.215825</v>
      </c>
      <c r="T12" s="3"/>
      <c r="U12" s="15">
        <v>204.47299999999998</v>
      </c>
      <c r="V12" s="15">
        <v>289.93108613084542</v>
      </c>
      <c r="W12" s="15">
        <v>313.04233520000002</v>
      </c>
      <c r="X12" s="3"/>
      <c r="Y12" s="15">
        <v>149.57499999999999</v>
      </c>
      <c r="Z12" s="15">
        <v>191.40800000000002</v>
      </c>
      <c r="AA12" s="15">
        <v>305.76299999999998</v>
      </c>
      <c r="AB12" s="15">
        <v>401.1720861308454</v>
      </c>
      <c r="AC12" s="15">
        <v>313.04233520000002</v>
      </c>
    </row>
    <row r="13" spans="2:29" x14ac:dyDescent="0.2">
      <c r="B13" s="20" t="s">
        <v>28</v>
      </c>
      <c r="C13" s="20" t="s">
        <v>37</v>
      </c>
      <c r="D13" s="11" t="s">
        <v>1</v>
      </c>
      <c r="E13" s="15">
        <v>36.771000000000001</v>
      </c>
      <c r="F13" s="15">
        <v>56.996000000000002</v>
      </c>
      <c r="G13" s="15">
        <v>60.8803459338165</v>
      </c>
      <c r="H13" s="15">
        <v>75.815654066183498</v>
      </c>
      <c r="I13" s="15">
        <v>61.219000000000001</v>
      </c>
      <c r="J13" s="15">
        <v>75.753</v>
      </c>
      <c r="K13" s="15">
        <v>68.769163010402906</v>
      </c>
      <c r="L13" s="15">
        <v>77.034800163049013</v>
      </c>
      <c r="M13" s="15">
        <v>58.439603026538101</v>
      </c>
      <c r="N13" s="15">
        <v>72.866775000000004</v>
      </c>
      <c r="O13" s="15">
        <v>81.035823600000015</v>
      </c>
      <c r="P13" s="45"/>
      <c r="Q13" s="15">
        <v>93.766999999999996</v>
      </c>
      <c r="R13" s="15">
        <v>136.97200000000001</v>
      </c>
      <c r="S13" s="15">
        <v>131.30637802653811</v>
      </c>
      <c r="T13" s="3"/>
      <c r="U13" s="15">
        <v>154.6473459338165</v>
      </c>
      <c r="V13" s="15">
        <v>205.74116301040291</v>
      </c>
      <c r="W13" s="15">
        <v>212.34220162653813</v>
      </c>
      <c r="X13" s="3"/>
      <c r="Y13" s="15">
        <v>103.97499999999999</v>
      </c>
      <c r="Z13" s="15">
        <v>130.208</v>
      </c>
      <c r="AA13" s="15">
        <v>230.46299999999999</v>
      </c>
      <c r="AB13" s="15">
        <v>282.77596317345194</v>
      </c>
      <c r="AC13" s="15">
        <v>212.34220162653813</v>
      </c>
    </row>
    <row r="14" spans="2:29" x14ac:dyDescent="0.2">
      <c r="B14" s="20" t="s">
        <v>29</v>
      </c>
      <c r="C14" s="20" t="s">
        <v>29</v>
      </c>
      <c r="D14" s="11" t="s">
        <v>1</v>
      </c>
      <c r="E14" s="15">
        <v>12.9</v>
      </c>
      <c r="F14" s="15">
        <v>16.7</v>
      </c>
      <c r="G14" s="15">
        <v>20.225654066183498</v>
      </c>
      <c r="H14" s="15">
        <v>25.474345933816494</v>
      </c>
      <c r="I14" s="15">
        <v>25</v>
      </c>
      <c r="J14" s="15">
        <v>26.2</v>
      </c>
      <c r="K14" s="15">
        <v>32.989923120442477</v>
      </c>
      <c r="L14" s="15">
        <v>34.206199836950987</v>
      </c>
      <c r="M14" s="15">
        <v>33.6285869734619</v>
      </c>
      <c r="N14" s="15">
        <v>34.280860000000004</v>
      </c>
      <c r="O14" s="15">
        <v>32.790686600000001</v>
      </c>
      <c r="P14" s="45"/>
      <c r="Q14" s="15">
        <v>29.6</v>
      </c>
      <c r="R14" s="15">
        <v>51.2</v>
      </c>
      <c r="S14" s="15">
        <v>67.909446973461911</v>
      </c>
      <c r="T14" s="3"/>
      <c r="U14" s="15">
        <v>49.825654066183503</v>
      </c>
      <c r="V14" s="15">
        <v>84.189923120442472</v>
      </c>
      <c r="W14" s="15">
        <v>100.70013357346191</v>
      </c>
      <c r="X14" s="3"/>
      <c r="Y14" s="15">
        <v>45.6</v>
      </c>
      <c r="Z14" s="15">
        <v>61.2</v>
      </c>
      <c r="AA14" s="15">
        <v>75.3</v>
      </c>
      <c r="AB14" s="15">
        <v>118.39612295739346</v>
      </c>
      <c r="AC14" s="15">
        <v>100.70013357346191</v>
      </c>
    </row>
    <row r="15" spans="2:29" x14ac:dyDescent="0.2">
      <c r="B15" s="10" t="s">
        <v>8</v>
      </c>
      <c r="C15" s="10" t="s">
        <v>41</v>
      </c>
      <c r="D15" s="11" t="s">
        <v>1</v>
      </c>
      <c r="E15" s="15">
        <v>3.9569999999999999</v>
      </c>
      <c r="F15" s="15">
        <v>9.4260000000000002</v>
      </c>
      <c r="G15" s="15">
        <v>12.811</v>
      </c>
      <c r="H15" s="15">
        <v>13.641000000000002</v>
      </c>
      <c r="I15" s="15">
        <v>11.744999999999999</v>
      </c>
      <c r="J15" s="15">
        <v>10.29</v>
      </c>
      <c r="K15" s="15">
        <v>14.470913869154616</v>
      </c>
      <c r="L15" s="15">
        <v>19.879000000000001</v>
      </c>
      <c r="M15" s="15">
        <v>13.358000000000001</v>
      </c>
      <c r="N15" s="15">
        <v>15.943</v>
      </c>
      <c r="O15" s="15">
        <v>16.325735000000002</v>
      </c>
      <c r="P15" s="45"/>
      <c r="Q15" s="15">
        <v>13.382999999999999</v>
      </c>
      <c r="R15" s="15">
        <v>22.034999999999997</v>
      </c>
      <c r="S15" s="15">
        <v>29.301000000000002</v>
      </c>
      <c r="T15" s="21"/>
      <c r="U15" s="15">
        <v>26.193999999999999</v>
      </c>
      <c r="V15" s="15">
        <v>36.505913869154611</v>
      </c>
      <c r="W15" s="15">
        <v>45.626735000000004</v>
      </c>
      <c r="X15" s="3"/>
      <c r="Y15" s="15">
        <v>4.2510000000000003</v>
      </c>
      <c r="Z15" s="15">
        <v>17.105</v>
      </c>
      <c r="AA15" s="15">
        <v>39.835000000000001</v>
      </c>
      <c r="AB15" s="15">
        <v>56.384913869154616</v>
      </c>
      <c r="AC15" s="15">
        <v>45.626735000000004</v>
      </c>
    </row>
    <row r="16" spans="2:29" x14ac:dyDescent="0.2">
      <c r="B16" s="14" t="s">
        <v>30</v>
      </c>
      <c r="C16" s="14" t="s">
        <v>40</v>
      </c>
      <c r="D16" s="11" t="s">
        <v>1</v>
      </c>
      <c r="E16" s="15">
        <v>3.9569999999999999</v>
      </c>
      <c r="F16" s="15">
        <v>9.4260000000000002</v>
      </c>
      <c r="G16" s="15">
        <v>12.811</v>
      </c>
      <c r="H16" s="15">
        <v>13.641000000000002</v>
      </c>
      <c r="I16" s="15">
        <v>11.744999999999999</v>
      </c>
      <c r="J16" s="15">
        <v>10.29</v>
      </c>
      <c r="K16" s="15">
        <v>14.470913869154616</v>
      </c>
      <c r="L16" s="15">
        <v>19.879000000000001</v>
      </c>
      <c r="M16" s="15">
        <v>13.358000000000001</v>
      </c>
      <c r="N16" s="15">
        <v>15.943</v>
      </c>
      <c r="O16" s="15">
        <v>16.325735000000002</v>
      </c>
      <c r="P16" s="45"/>
      <c r="Q16" s="15">
        <v>13.382999999999999</v>
      </c>
      <c r="R16" s="15">
        <v>22.034999999999997</v>
      </c>
      <c r="S16" s="15">
        <v>29.301000000000002</v>
      </c>
      <c r="T16" s="3"/>
      <c r="U16" s="15">
        <v>26.193999999999999</v>
      </c>
      <c r="V16" s="15">
        <v>36.505913869154611</v>
      </c>
      <c r="W16" s="15">
        <v>45.626735000000004</v>
      </c>
      <c r="X16" s="3"/>
      <c r="Y16" s="15">
        <v>4.2510000000000003</v>
      </c>
      <c r="Z16" s="15">
        <v>17.105</v>
      </c>
      <c r="AA16" s="15">
        <v>39.835000000000001</v>
      </c>
      <c r="AB16" s="15">
        <v>56.384913869154616</v>
      </c>
      <c r="AC16" s="15">
        <v>45.626735000000004</v>
      </c>
    </row>
    <row r="17" spans="1:29" x14ac:dyDescent="0.2">
      <c r="B17" s="17" t="s">
        <v>158</v>
      </c>
      <c r="C17" s="17" t="s">
        <v>157</v>
      </c>
      <c r="D17" s="11" t="s">
        <v>1</v>
      </c>
      <c r="E17" s="15">
        <v>-33.15</v>
      </c>
      <c r="F17" s="15">
        <v>-37.482000000000006</v>
      </c>
      <c r="G17" s="15">
        <v>-48.771000000000001</v>
      </c>
      <c r="H17" s="15">
        <v>-52.160999999999987</v>
      </c>
      <c r="I17" s="15">
        <v>-57.942999999999998</v>
      </c>
      <c r="J17" s="15">
        <v>-66.522999999999996</v>
      </c>
      <c r="K17" s="15">
        <v>-70.644000000000005</v>
      </c>
      <c r="L17" s="15">
        <v>-91.164543789999996</v>
      </c>
      <c r="M17" s="15">
        <v>-91.587146000000018</v>
      </c>
      <c r="N17" s="15">
        <v>-87.198000000000008</v>
      </c>
      <c r="O17" s="15">
        <v>-74.161913750000011</v>
      </c>
      <c r="P17" s="46"/>
      <c r="Q17" s="15">
        <v>-70.632000000000005</v>
      </c>
      <c r="R17" s="15">
        <v>-124.46599999999999</v>
      </c>
      <c r="S17" s="15">
        <v>-178.78514600000003</v>
      </c>
      <c r="T17" s="3"/>
      <c r="U17" s="15">
        <v>-119.40300000000001</v>
      </c>
      <c r="V17" s="15">
        <v>-195.11</v>
      </c>
      <c r="W17" s="15">
        <v>-252.94705975000005</v>
      </c>
      <c r="X17" s="3"/>
      <c r="Y17" s="15">
        <v>-69.908999999999992</v>
      </c>
      <c r="Z17" s="15">
        <v>-103.697</v>
      </c>
      <c r="AA17" s="15">
        <v>-171.56399999999999</v>
      </c>
      <c r="AB17" s="15">
        <v>-286.27454379</v>
      </c>
      <c r="AC17" s="15">
        <v>-252.94705975000005</v>
      </c>
    </row>
    <row r="18" spans="1:29" x14ac:dyDescent="0.2">
      <c r="B18" s="10" t="s">
        <v>311</v>
      </c>
      <c r="C18" s="10" t="s">
        <v>312</v>
      </c>
      <c r="D18" s="11" t="s">
        <v>1</v>
      </c>
      <c r="E18" s="15">
        <v>-31.377088500000003</v>
      </c>
      <c r="F18" s="15">
        <v>-35.610999740000004</v>
      </c>
      <c r="G18" s="15">
        <v>-46.378266709999991</v>
      </c>
      <c r="H18" s="15">
        <v>-49.62310604999999</v>
      </c>
      <c r="I18" s="15">
        <v>-55.279856049999999</v>
      </c>
      <c r="J18" s="15">
        <v>-63.536073389999991</v>
      </c>
      <c r="K18" s="15">
        <v>-67.294396370000015</v>
      </c>
      <c r="L18" s="15">
        <v>-87.132999999999996</v>
      </c>
      <c r="M18" s="15">
        <v>-88.107146</v>
      </c>
      <c r="N18" s="15">
        <v>-81.884999999999991</v>
      </c>
      <c r="O18" s="15">
        <v>-69.617913750000014</v>
      </c>
      <c r="P18" s="45"/>
      <c r="Q18" s="15">
        <v>-66.98808824000001</v>
      </c>
      <c r="R18" s="15">
        <v>-118.81592943999999</v>
      </c>
      <c r="S18" s="15">
        <v>-169.99214599999999</v>
      </c>
      <c r="T18" s="3"/>
      <c r="U18" s="15">
        <v>-113.36635495</v>
      </c>
      <c r="V18" s="15">
        <v>-186.11032581000001</v>
      </c>
      <c r="W18" s="15">
        <v>-239.61005975</v>
      </c>
      <c r="X18" s="3"/>
      <c r="Y18" s="15">
        <v>-65.606431259999994</v>
      </c>
      <c r="Z18" s="15">
        <v>-97.476600810000008</v>
      </c>
      <c r="AA18" s="15">
        <v>-162.98946100000001</v>
      </c>
      <c r="AB18" s="15">
        <v>-273.24332580999999</v>
      </c>
      <c r="AC18" s="15">
        <v>-239.61005975</v>
      </c>
    </row>
    <row r="19" spans="1:29" x14ac:dyDescent="0.2">
      <c r="B19" s="10" t="s">
        <v>341</v>
      </c>
      <c r="C19" s="10" t="s">
        <v>342</v>
      </c>
      <c r="D19" s="11" t="s">
        <v>1</v>
      </c>
      <c r="E19" s="15">
        <v>-31.377088500000003</v>
      </c>
      <c r="F19" s="15">
        <v>-35.610999740000004</v>
      </c>
      <c r="G19" s="15">
        <v>-46.378266709999991</v>
      </c>
      <c r="H19" s="15">
        <v>-49.62310604999999</v>
      </c>
      <c r="I19" s="15">
        <v>-52.319526859999996</v>
      </c>
      <c r="J19" s="15">
        <v>-61.878018419999989</v>
      </c>
      <c r="K19" s="15">
        <v>-65.172109640000016</v>
      </c>
      <c r="L19" s="15">
        <v>-84.945658319999993</v>
      </c>
      <c r="M19" s="15">
        <v>-88.107146</v>
      </c>
      <c r="N19" s="15">
        <v>-79.45605205999999</v>
      </c>
      <c r="O19" s="15">
        <v>-68.128913750000009</v>
      </c>
      <c r="P19" s="45"/>
      <c r="Q19" s="15">
        <v>-66.98808824000001</v>
      </c>
      <c r="R19" s="15">
        <v>-114.19754527999999</v>
      </c>
      <c r="S19" s="15">
        <v>-167.56319805999999</v>
      </c>
      <c r="T19" s="3"/>
      <c r="U19" s="15">
        <v>-113.36635495</v>
      </c>
      <c r="V19" s="15">
        <v>-179.36965492000002</v>
      </c>
      <c r="W19" s="15">
        <v>-235.69211181</v>
      </c>
      <c r="X19" s="3"/>
      <c r="Y19" s="15">
        <v>-65.606431259999994</v>
      </c>
      <c r="Z19" s="15">
        <v>-97.476600810000008</v>
      </c>
      <c r="AA19" s="15">
        <v>-162.98946100000001</v>
      </c>
      <c r="AB19" s="15">
        <v>-264.31531324000002</v>
      </c>
      <c r="AC19" s="15">
        <v>-235.69211181</v>
      </c>
    </row>
    <row r="20" spans="1:29" x14ac:dyDescent="0.2">
      <c r="B20" s="10" t="s">
        <v>156</v>
      </c>
      <c r="C20" s="10" t="s">
        <v>154</v>
      </c>
      <c r="D20" s="11" t="s">
        <v>1</v>
      </c>
      <c r="E20" s="15">
        <v>-25.507000000000001</v>
      </c>
      <c r="F20" s="15">
        <v>-32.977000000000004</v>
      </c>
      <c r="G20" s="15">
        <v>-37.930999999999997</v>
      </c>
      <c r="H20" s="15">
        <v>-43.073999999999984</v>
      </c>
      <c r="I20" s="15">
        <v>-49.976999999999997</v>
      </c>
      <c r="J20" s="15">
        <v>-60.543999999999997</v>
      </c>
      <c r="K20" s="15">
        <v>-59.763000000000005</v>
      </c>
      <c r="L20" s="15">
        <v>-77.191543789999997</v>
      </c>
      <c r="M20" s="15">
        <v>-80.102000000000018</v>
      </c>
      <c r="N20" s="15">
        <v>-76.262</v>
      </c>
      <c r="O20" s="15">
        <v>-62.76291375000001</v>
      </c>
      <c r="P20" s="45"/>
      <c r="Q20" s="15">
        <v>-58.484000000000009</v>
      </c>
      <c r="R20" s="15">
        <v>-110.52099999999999</v>
      </c>
      <c r="S20" s="15">
        <v>-156.36400000000003</v>
      </c>
      <c r="T20" s="3"/>
      <c r="U20" s="15">
        <v>-96.415000000000006</v>
      </c>
      <c r="V20" s="15">
        <v>-170.28399999999999</v>
      </c>
      <c r="W20" s="15">
        <v>-219.12691375000003</v>
      </c>
      <c r="X20" s="3"/>
      <c r="Y20" s="15">
        <v>-67.561999999999998</v>
      </c>
      <c r="Z20" s="15">
        <v>-90.771000000000001</v>
      </c>
      <c r="AA20" s="15">
        <v>-139.48899999999998</v>
      </c>
      <c r="AB20" s="15">
        <v>-247.47554378999999</v>
      </c>
      <c r="AC20" s="15">
        <v>-219.12691375000003</v>
      </c>
    </row>
    <row r="21" spans="1:29" x14ac:dyDescent="0.2">
      <c r="B21" s="13" t="s">
        <v>325</v>
      </c>
      <c r="C21" s="13" t="s">
        <v>326</v>
      </c>
      <c r="D21" s="11" t="s">
        <v>1</v>
      </c>
      <c r="E21" s="15">
        <v>-23.734088500000002</v>
      </c>
      <c r="F21" s="15">
        <v>-31.105999740000005</v>
      </c>
      <c r="G21" s="15">
        <v>-35.538266709999995</v>
      </c>
      <c r="H21" s="15">
        <v>-40.536106049999987</v>
      </c>
      <c r="I21" s="15">
        <v>-47.313856049999998</v>
      </c>
      <c r="J21" s="15">
        <v>-57.557073389999999</v>
      </c>
      <c r="K21" s="15">
        <v>-56.413396370000008</v>
      </c>
      <c r="L21" s="15">
        <v>-73.16</v>
      </c>
      <c r="M21" s="15">
        <v>-76.622000000000014</v>
      </c>
      <c r="N21" s="15">
        <v>-70.948999999999998</v>
      </c>
      <c r="O21" s="15">
        <v>-58.218913750000013</v>
      </c>
      <c r="P21" s="45"/>
      <c r="Q21" s="15">
        <v>-54.840088240000007</v>
      </c>
      <c r="R21" s="15">
        <v>-104.87092944</v>
      </c>
      <c r="S21" s="15">
        <v>-147.57100000000003</v>
      </c>
      <c r="T21" s="15"/>
      <c r="U21" s="15">
        <v>-90.378354950000002</v>
      </c>
      <c r="V21" s="15">
        <v>-161.28432581000001</v>
      </c>
      <c r="W21" s="15">
        <v>-205.78991375000004</v>
      </c>
      <c r="X21" s="15"/>
      <c r="Y21" s="15">
        <v>-63.259431259999999</v>
      </c>
      <c r="Z21" s="15">
        <v>-84.550600810000006</v>
      </c>
      <c r="AA21" s="15">
        <v>-130.91446099999999</v>
      </c>
      <c r="AB21" s="15">
        <v>-234.44432581000001</v>
      </c>
      <c r="AC21" s="15">
        <v>-205.78991375000004</v>
      </c>
    </row>
    <row r="22" spans="1:29" x14ac:dyDescent="0.2">
      <c r="B22" s="10" t="s">
        <v>159</v>
      </c>
      <c r="C22" s="10" t="s">
        <v>155</v>
      </c>
      <c r="D22" s="11" t="s">
        <v>1</v>
      </c>
      <c r="E22" s="15">
        <v>-7.6429999999999998</v>
      </c>
      <c r="F22" s="15">
        <v>-4.5049999999999999</v>
      </c>
      <c r="G22" s="15">
        <v>-10.84</v>
      </c>
      <c r="H22" s="15">
        <v>-9.0870000000000033</v>
      </c>
      <c r="I22" s="15">
        <v>-7.9660000000000011</v>
      </c>
      <c r="J22" s="15">
        <v>-5.9789999999999921</v>
      </c>
      <c r="K22" s="15">
        <v>-10.881</v>
      </c>
      <c r="L22" s="15">
        <v>-13.973000000000001</v>
      </c>
      <c r="M22" s="15">
        <v>-11.485146</v>
      </c>
      <c r="N22" s="15">
        <v>-10.936</v>
      </c>
      <c r="O22" s="15">
        <v>-11.399000000000001</v>
      </c>
      <c r="P22" s="45"/>
      <c r="Q22" s="15">
        <v>-12.148</v>
      </c>
      <c r="R22" s="15">
        <v>-13.944999999999993</v>
      </c>
      <c r="S22" s="15">
        <v>-22.421146</v>
      </c>
      <c r="T22" s="3"/>
      <c r="U22" s="15">
        <v>-22.988</v>
      </c>
      <c r="V22" s="15">
        <v>-24.825999999999993</v>
      </c>
      <c r="W22" s="15">
        <v>-33.820146000000001</v>
      </c>
      <c r="X22" s="3"/>
      <c r="Y22" s="15">
        <v>-2.347</v>
      </c>
      <c r="Z22" s="15">
        <v>-12.926</v>
      </c>
      <c r="AA22" s="15">
        <v>-32.075000000000003</v>
      </c>
      <c r="AB22" s="15">
        <v>-38.798999999999992</v>
      </c>
      <c r="AC22" s="15">
        <v>-33.820146000000001</v>
      </c>
    </row>
    <row r="23" spans="1:29" x14ac:dyDescent="0.2">
      <c r="B23" s="34" t="s">
        <v>327</v>
      </c>
      <c r="C23" s="34" t="s">
        <v>328</v>
      </c>
      <c r="D23" s="35" t="s">
        <v>1</v>
      </c>
      <c r="E23" s="94">
        <v>-7.6429999999999998</v>
      </c>
      <c r="F23" s="94">
        <v>-4.5049999999999999</v>
      </c>
      <c r="G23" s="94">
        <v>-10.84</v>
      </c>
      <c r="H23" s="94">
        <v>-9.0870000000000033</v>
      </c>
      <c r="I23" s="94">
        <v>-7.9660000000000011</v>
      </c>
      <c r="J23" s="94">
        <v>-5.9789999999999921</v>
      </c>
      <c r="K23" s="94">
        <v>-10.881</v>
      </c>
      <c r="L23" s="94">
        <v>-13.973000000000001</v>
      </c>
      <c r="M23" s="94">
        <v>-11.058</v>
      </c>
      <c r="N23" s="94">
        <v>-10.255000000000001</v>
      </c>
      <c r="O23" s="94">
        <v>-10.65</v>
      </c>
      <c r="P23" s="45"/>
      <c r="Q23" s="94">
        <v>-12.148</v>
      </c>
      <c r="R23" s="94">
        <v>-13.944999999999993</v>
      </c>
      <c r="S23" s="94">
        <v>-21.313000000000002</v>
      </c>
      <c r="T23" s="3"/>
      <c r="U23" s="94">
        <v>-22.988</v>
      </c>
      <c r="V23" s="94">
        <v>-24.825999999999993</v>
      </c>
      <c r="W23" s="94">
        <v>-31.963000000000001</v>
      </c>
      <c r="X23" s="3"/>
      <c r="Y23" s="94">
        <v>-2.347</v>
      </c>
      <c r="Z23" s="94">
        <v>-12.926</v>
      </c>
      <c r="AA23" s="94">
        <v>-32.075000000000003</v>
      </c>
      <c r="AB23" s="94">
        <v>-38.798999999999992</v>
      </c>
      <c r="AC23" s="94">
        <v>-31.963000000000001</v>
      </c>
    </row>
    <row r="24" spans="1:29" s="87" customFormat="1" x14ac:dyDescent="0.2">
      <c r="B24" s="7" t="s">
        <v>9</v>
      </c>
      <c r="C24" s="7" t="s">
        <v>43</v>
      </c>
      <c r="D24" s="8" t="s">
        <v>1</v>
      </c>
      <c r="E24" s="93">
        <v>20.478000000000002</v>
      </c>
      <c r="F24" s="93">
        <v>45.639999999999993</v>
      </c>
      <c r="G24" s="93">
        <v>45.146000000000001</v>
      </c>
      <c r="H24" s="93">
        <v>62.77000000000001</v>
      </c>
      <c r="I24" s="93">
        <v>40.021000000000001</v>
      </c>
      <c r="J24" s="93">
        <v>45.72</v>
      </c>
      <c r="K24" s="93">
        <v>45.585999999999999</v>
      </c>
      <c r="L24" s="93">
        <v>39.955456210000008</v>
      </c>
      <c r="M24" s="93">
        <v>13.839043999999987</v>
      </c>
      <c r="N24" s="93">
        <v>35.892634999999999</v>
      </c>
      <c r="O24" s="93">
        <v>55.990331450000028</v>
      </c>
      <c r="P24" s="45"/>
      <c r="Q24" s="93">
        <v>66.117999999999995</v>
      </c>
      <c r="R24" s="93">
        <v>85.741</v>
      </c>
      <c r="S24" s="93">
        <v>49.731678999999986</v>
      </c>
      <c r="T24" s="3"/>
      <c r="U24" s="93">
        <v>111.264</v>
      </c>
      <c r="V24" s="93">
        <v>131.327</v>
      </c>
      <c r="W24" s="93">
        <v>105.72201045000001</v>
      </c>
      <c r="X24" s="3"/>
      <c r="Y24" s="93">
        <v>83.917000000000002</v>
      </c>
      <c r="Z24" s="93">
        <v>104.816</v>
      </c>
      <c r="AA24" s="93">
        <v>174.03399999999999</v>
      </c>
      <c r="AB24" s="93">
        <v>171.28245621000002</v>
      </c>
      <c r="AC24" s="93">
        <v>105.72201045000001</v>
      </c>
    </row>
    <row r="25" spans="1:29" s="87" customFormat="1" x14ac:dyDescent="0.2">
      <c r="A25" s="1"/>
      <c r="B25" s="10" t="s">
        <v>313</v>
      </c>
      <c r="C25" s="10" t="s">
        <v>314</v>
      </c>
      <c r="D25" s="11" t="s">
        <v>1</v>
      </c>
      <c r="E25" s="23">
        <v>22.250911499999997</v>
      </c>
      <c r="F25" s="23">
        <v>47.511000259999996</v>
      </c>
      <c r="G25" s="23">
        <v>47.53873329000001</v>
      </c>
      <c r="H25" s="23">
        <v>65.307893950000008</v>
      </c>
      <c r="I25" s="23">
        <v>42.684143949999999</v>
      </c>
      <c r="J25" s="23">
        <v>48.706926610000004</v>
      </c>
      <c r="K25" s="23">
        <v>48.935603629999989</v>
      </c>
      <c r="L25" s="23">
        <v>43.987000000000009</v>
      </c>
      <c r="M25" s="23">
        <v>17.319044000000005</v>
      </c>
      <c r="N25" s="23">
        <v>41.205635000000015</v>
      </c>
      <c r="O25" s="23">
        <v>60.534331450000025</v>
      </c>
      <c r="P25" s="45"/>
      <c r="Q25" s="23">
        <v>69.76191175999999</v>
      </c>
      <c r="R25" s="23">
        <v>91.391070560000003</v>
      </c>
      <c r="S25" s="23">
        <v>58.52467900000002</v>
      </c>
      <c r="T25" s="3"/>
      <c r="U25" s="23">
        <v>117.30064505</v>
      </c>
      <c r="V25" s="23">
        <v>140.32667419000001</v>
      </c>
      <c r="W25" s="23">
        <v>119.05901045000005</v>
      </c>
      <c r="X25" s="3"/>
      <c r="Y25" s="23">
        <v>88.21956874</v>
      </c>
      <c r="Z25" s="23">
        <v>111.03639919</v>
      </c>
      <c r="AA25" s="23">
        <v>182.60853900000001</v>
      </c>
      <c r="AB25" s="23">
        <v>184.31367419000003</v>
      </c>
      <c r="AC25" s="23">
        <v>119.05901045000005</v>
      </c>
    </row>
    <row r="26" spans="1:29" s="87" customFormat="1" x14ac:dyDescent="0.2">
      <c r="A26" s="1"/>
      <c r="B26" s="10" t="s">
        <v>337</v>
      </c>
      <c r="C26" s="10" t="s">
        <v>338</v>
      </c>
      <c r="D26" s="11" t="s">
        <v>1</v>
      </c>
      <c r="E26" s="23">
        <v>22.250911499999997</v>
      </c>
      <c r="F26" s="23">
        <v>47.511000259999996</v>
      </c>
      <c r="G26" s="23">
        <v>47.53873329000001</v>
      </c>
      <c r="H26" s="23">
        <v>65.307893950000008</v>
      </c>
      <c r="I26" s="23">
        <v>45.644473140000002</v>
      </c>
      <c r="J26" s="23">
        <v>50.364981580000006</v>
      </c>
      <c r="K26" s="23">
        <v>51.057890359999988</v>
      </c>
      <c r="L26" s="23">
        <v>46.174341680000012</v>
      </c>
      <c r="M26" s="23">
        <v>17.319044000000005</v>
      </c>
      <c r="N26" s="23">
        <v>43.634582940000016</v>
      </c>
      <c r="O26" s="23">
        <v>62.023331450000022</v>
      </c>
      <c r="P26" s="45"/>
      <c r="Q26" s="23">
        <v>69.76191175999999</v>
      </c>
      <c r="R26" s="23">
        <v>96.009454720000008</v>
      </c>
      <c r="S26" s="23">
        <v>60.953626940000021</v>
      </c>
      <c r="T26" s="3"/>
      <c r="U26" s="23">
        <v>117.30064505</v>
      </c>
      <c r="V26" s="23">
        <v>147.06734508</v>
      </c>
      <c r="W26" s="23">
        <v>122.97695839000005</v>
      </c>
      <c r="X26" s="3"/>
      <c r="Y26" s="23">
        <v>88.21956874</v>
      </c>
      <c r="Z26" s="23">
        <v>111.03639919</v>
      </c>
      <c r="AA26" s="23">
        <v>182.60853900000001</v>
      </c>
      <c r="AB26" s="23">
        <v>193.24168675999999</v>
      </c>
      <c r="AC26" s="23">
        <v>122.97695839000005</v>
      </c>
    </row>
    <row r="27" spans="1:29" x14ac:dyDescent="0.2">
      <c r="B27" s="10" t="s">
        <v>10</v>
      </c>
      <c r="C27" s="10" t="s">
        <v>44</v>
      </c>
      <c r="D27" s="11" t="s">
        <v>1</v>
      </c>
      <c r="E27" s="23">
        <v>24.163999999999998</v>
      </c>
      <c r="F27" s="23">
        <v>40.718999999999994</v>
      </c>
      <c r="G27" s="23">
        <v>43.174999999999997</v>
      </c>
      <c r="H27" s="23">
        <v>58.216000000000008</v>
      </c>
      <c r="I27" s="23">
        <v>36.241999999999997</v>
      </c>
      <c r="J27" s="23">
        <v>41.409000000000006</v>
      </c>
      <c r="K27" s="23">
        <v>41.996086130845384</v>
      </c>
      <c r="L27" s="23">
        <v>34.049456210000002</v>
      </c>
      <c r="M27" s="23">
        <v>11.966189999999983</v>
      </c>
      <c r="N27" s="23">
        <v>30.885635000000008</v>
      </c>
      <c r="O27" s="23">
        <v>51.06359645000002</v>
      </c>
      <c r="P27" s="45"/>
      <c r="Q27" s="23">
        <v>64.882999999999996</v>
      </c>
      <c r="R27" s="23">
        <v>77.65100000000001</v>
      </c>
      <c r="S27" s="23">
        <v>42.851824999999991</v>
      </c>
      <c r="T27" s="3"/>
      <c r="U27" s="23">
        <v>108.05799999999999</v>
      </c>
      <c r="V27" s="23">
        <v>119.64708613084539</v>
      </c>
      <c r="W27" s="23">
        <v>93.915421450000011</v>
      </c>
      <c r="X27" s="3"/>
      <c r="Y27" s="23">
        <v>82.012999999999991</v>
      </c>
      <c r="Z27" s="23">
        <v>100.63700000000001</v>
      </c>
      <c r="AA27" s="23">
        <v>166.274</v>
      </c>
      <c r="AB27" s="23">
        <v>153.69654234084538</v>
      </c>
      <c r="AC27" s="23">
        <v>93.915421450000011</v>
      </c>
    </row>
    <row r="28" spans="1:29" x14ac:dyDescent="0.2">
      <c r="B28" s="13" t="s">
        <v>321</v>
      </c>
      <c r="C28" s="13" t="s">
        <v>322</v>
      </c>
      <c r="D28" s="11" t="s">
        <v>1</v>
      </c>
      <c r="E28" s="23">
        <v>25.936911499999997</v>
      </c>
      <c r="F28" s="23">
        <v>42.590000259999997</v>
      </c>
      <c r="G28" s="23">
        <v>45.56773329</v>
      </c>
      <c r="H28" s="23">
        <v>60.753893950000005</v>
      </c>
      <c r="I28" s="23">
        <v>38.905143949999996</v>
      </c>
      <c r="J28" s="23">
        <v>44.395926610000004</v>
      </c>
      <c r="K28" s="23">
        <v>45.345689760845381</v>
      </c>
      <c r="L28" s="23">
        <v>38.081000000000003</v>
      </c>
      <c r="M28" s="23">
        <v>15.446189999999987</v>
      </c>
      <c r="N28" s="23">
        <v>36.19863500000001</v>
      </c>
      <c r="O28" s="23">
        <v>55.607596450000017</v>
      </c>
      <c r="P28" s="45"/>
      <c r="Q28" s="23">
        <v>68.52691175999999</v>
      </c>
      <c r="R28" s="23">
        <v>83.301070559999999</v>
      </c>
      <c r="S28" s="23">
        <v>51.644824999999997</v>
      </c>
      <c r="T28" s="23"/>
      <c r="U28" s="23">
        <v>114.09464505</v>
      </c>
      <c r="V28" s="23">
        <v>128.64676032084537</v>
      </c>
      <c r="W28" s="23">
        <v>107.25242145000001</v>
      </c>
      <c r="X28" s="23"/>
      <c r="Y28" s="23">
        <v>86.315568739999989</v>
      </c>
      <c r="Z28" s="23">
        <v>106.85739919000001</v>
      </c>
      <c r="AA28" s="23">
        <v>174.84853900000002</v>
      </c>
      <c r="AB28" s="23">
        <v>166.72776032084539</v>
      </c>
      <c r="AC28" s="23">
        <v>107.25242145000001</v>
      </c>
    </row>
    <row r="29" spans="1:29" x14ac:dyDescent="0.2">
      <c r="B29" s="10" t="s">
        <v>11</v>
      </c>
      <c r="C29" s="10" t="s">
        <v>45</v>
      </c>
      <c r="D29" s="11" t="s">
        <v>1</v>
      </c>
      <c r="E29" s="23">
        <v>-3.6859999999999999</v>
      </c>
      <c r="F29" s="23">
        <v>4.9210000000000003</v>
      </c>
      <c r="G29" s="23">
        <v>1.9710000000000001</v>
      </c>
      <c r="H29" s="23">
        <v>4.5539999999999985</v>
      </c>
      <c r="I29" s="23">
        <v>3.7789999999999981</v>
      </c>
      <c r="J29" s="23">
        <v>4.311000000000007</v>
      </c>
      <c r="K29" s="23">
        <v>3.589913869154616</v>
      </c>
      <c r="L29" s="23">
        <v>5.9060000000000006</v>
      </c>
      <c r="M29" s="23">
        <v>1.8728540000000002</v>
      </c>
      <c r="N29" s="23">
        <v>5.0069999999999997</v>
      </c>
      <c r="O29" s="23">
        <v>4.9267350000000008</v>
      </c>
      <c r="P29" s="45"/>
      <c r="Q29" s="23">
        <v>1.2350000000000003</v>
      </c>
      <c r="R29" s="23">
        <v>8.0900000000000052</v>
      </c>
      <c r="S29" s="23">
        <v>6.8798539999999999</v>
      </c>
      <c r="T29" s="3"/>
      <c r="U29" s="23">
        <v>3.2060000000000004</v>
      </c>
      <c r="V29" s="23">
        <v>11.679913869154621</v>
      </c>
      <c r="W29" s="23">
        <v>11.806589000000001</v>
      </c>
      <c r="X29" s="3"/>
      <c r="Y29" s="23">
        <v>1.9040000000000004</v>
      </c>
      <c r="Z29" s="23">
        <v>4.1790000000000003</v>
      </c>
      <c r="AA29" s="23">
        <v>7.7599999999999989</v>
      </c>
      <c r="AB29" s="23">
        <v>17.585913869154624</v>
      </c>
      <c r="AC29" s="23">
        <v>11.806589000000001</v>
      </c>
    </row>
    <row r="30" spans="1:29" x14ac:dyDescent="0.2">
      <c r="B30" s="13" t="s">
        <v>323</v>
      </c>
      <c r="C30" s="13" t="s">
        <v>324</v>
      </c>
      <c r="D30" s="11" t="s">
        <v>1</v>
      </c>
      <c r="E30" s="23">
        <v>-3.6859999999999999</v>
      </c>
      <c r="F30" s="23">
        <v>4.9210000000000003</v>
      </c>
      <c r="G30" s="23">
        <v>1.9710000000000001</v>
      </c>
      <c r="H30" s="23">
        <v>4.5539999999999985</v>
      </c>
      <c r="I30" s="23">
        <v>3.7789999999999981</v>
      </c>
      <c r="J30" s="23">
        <v>4.311000000000007</v>
      </c>
      <c r="K30" s="23">
        <v>3.589913869154616</v>
      </c>
      <c r="L30" s="23">
        <v>5.9060000000000006</v>
      </c>
      <c r="M30" s="23">
        <v>1.8728540000000007</v>
      </c>
      <c r="N30" s="23">
        <v>5.0069999999999988</v>
      </c>
      <c r="O30" s="23">
        <v>4.9267350000000016</v>
      </c>
      <c r="P30" s="45"/>
      <c r="Q30" s="23">
        <v>1.2350000000000003</v>
      </c>
      <c r="R30" s="23">
        <v>8.0900000000000052</v>
      </c>
      <c r="S30" s="23">
        <v>6.8798539999999999</v>
      </c>
      <c r="T30" s="23"/>
      <c r="U30" s="23">
        <v>3.2060000000000004</v>
      </c>
      <c r="V30" s="23">
        <v>11.679913869154621</v>
      </c>
      <c r="W30" s="23">
        <v>11.806589000000002</v>
      </c>
      <c r="X30" s="23"/>
      <c r="Y30" s="23">
        <v>1.9040000000000004</v>
      </c>
      <c r="Z30" s="23">
        <v>4.1790000000000003</v>
      </c>
      <c r="AA30" s="23">
        <v>7.7599999999999989</v>
      </c>
      <c r="AB30" s="23">
        <v>17.585913869154624</v>
      </c>
      <c r="AC30" s="23">
        <v>11.806589000000002</v>
      </c>
    </row>
    <row r="31" spans="1:29" x14ac:dyDescent="0.2">
      <c r="B31" s="24" t="s">
        <v>12</v>
      </c>
      <c r="C31" s="24" t="s">
        <v>294</v>
      </c>
      <c r="D31" s="16" t="s">
        <v>4</v>
      </c>
      <c r="E31" s="25">
        <v>0.38185276348176328</v>
      </c>
      <c r="F31" s="25">
        <v>0.54907244772743669</v>
      </c>
      <c r="G31" s="25">
        <v>0.48070104453932727</v>
      </c>
      <c r="H31" s="25">
        <v>0.54615377922405628</v>
      </c>
      <c r="I31" s="25">
        <v>0.4085276223918991</v>
      </c>
      <c r="J31" s="25">
        <v>0.40733052395249592</v>
      </c>
      <c r="K31" s="25">
        <v>0.39220511055665486</v>
      </c>
      <c r="L31" s="25">
        <v>0.30472434571384999</v>
      </c>
      <c r="M31" s="25">
        <v>0.13126761006918666</v>
      </c>
      <c r="N31" s="25">
        <v>0.29159517293902981</v>
      </c>
      <c r="O31" s="25">
        <v>0.43019105328503399</v>
      </c>
      <c r="P31" s="25"/>
      <c r="Q31" s="25">
        <v>0.48349542961608771</v>
      </c>
      <c r="R31" s="25">
        <v>0.40788841475307674</v>
      </c>
      <c r="S31" s="25">
        <v>0.21762808493422742</v>
      </c>
      <c r="T31" s="100"/>
      <c r="U31" s="25">
        <v>0.48235768445421318</v>
      </c>
      <c r="V31" s="25">
        <v>0.40230427310629613</v>
      </c>
      <c r="W31" s="25">
        <v>0.2947619943672522</v>
      </c>
      <c r="X31" s="100"/>
      <c r="Y31" s="25">
        <v>0.54553196468737408</v>
      </c>
      <c r="Z31" s="25">
        <v>0.5026832859342103</v>
      </c>
      <c r="AA31" s="25">
        <v>0.5035735160504401</v>
      </c>
      <c r="AB31" s="25">
        <v>0.37434124318937317</v>
      </c>
      <c r="AC31" s="25">
        <v>0.2947619943672522</v>
      </c>
    </row>
    <row r="32" spans="1:29" x14ac:dyDescent="0.2">
      <c r="B32" s="17" t="s">
        <v>160</v>
      </c>
      <c r="C32" s="17" t="s">
        <v>161</v>
      </c>
      <c r="D32" s="11" t="s">
        <v>1</v>
      </c>
      <c r="E32" s="15">
        <v>-23.674999999999997</v>
      </c>
      <c r="F32" s="15">
        <v>-17.341000000000001</v>
      </c>
      <c r="G32" s="15">
        <v>-25.088000000000001</v>
      </c>
      <c r="H32" s="15">
        <v>-46.942999999999998</v>
      </c>
      <c r="I32" s="15">
        <v>-31.563000000000002</v>
      </c>
      <c r="J32" s="15">
        <v>-35.457000000000001</v>
      </c>
      <c r="K32" s="15">
        <v>-103.8878</v>
      </c>
      <c r="L32" s="15">
        <v>-93.700843590000005</v>
      </c>
      <c r="M32" s="15">
        <v>-72.679807000000011</v>
      </c>
      <c r="N32" s="15">
        <v>-57.252496000000001</v>
      </c>
      <c r="O32" s="15">
        <v>-58.778999999999996</v>
      </c>
      <c r="P32" s="46"/>
      <c r="Q32" s="15">
        <v>-41.015999999999998</v>
      </c>
      <c r="R32" s="15">
        <v>-67.02000000000001</v>
      </c>
      <c r="S32" s="15">
        <v>-129.93230300000002</v>
      </c>
      <c r="T32" s="3"/>
      <c r="U32" s="15">
        <v>-66.103999999999999</v>
      </c>
      <c r="V32" s="15">
        <v>-170.90780000000001</v>
      </c>
      <c r="W32" s="15">
        <v>-188.71130300000002</v>
      </c>
      <c r="X32" s="3"/>
      <c r="Y32" s="89">
        <v>-65.668000000000006</v>
      </c>
      <c r="Z32" s="89">
        <v>-81.625</v>
      </c>
      <c r="AA32" s="89">
        <v>-113.047</v>
      </c>
      <c r="AB32" s="15">
        <v>-264.60864359000004</v>
      </c>
      <c r="AC32" s="15">
        <v>-188.71130300000002</v>
      </c>
    </row>
    <row r="33" spans="2:29" x14ac:dyDescent="0.2">
      <c r="B33" s="10" t="s">
        <v>317</v>
      </c>
      <c r="C33" s="10" t="s">
        <v>318</v>
      </c>
      <c r="D33" s="11" t="s">
        <v>1</v>
      </c>
      <c r="E33" s="15">
        <v>-23.329167299999998</v>
      </c>
      <c r="F33" s="15">
        <v>-17.005271149999999</v>
      </c>
      <c r="G33" s="15">
        <v>-24.697914970000003</v>
      </c>
      <c r="H33" s="15">
        <v>-46.512185869999996</v>
      </c>
      <c r="I33" s="15">
        <v>-31.081697090000002</v>
      </c>
      <c r="J33" s="15">
        <v>-34.969141539999995</v>
      </c>
      <c r="K33" s="15">
        <v>-103.38963438000002</v>
      </c>
      <c r="L33" s="15">
        <v>-92.956999999999994</v>
      </c>
      <c r="M33" s="15">
        <v>-70.294868000000008</v>
      </c>
      <c r="N33" s="15">
        <v>-55.492495999999996</v>
      </c>
      <c r="O33" s="15">
        <v>-55.412999999999997</v>
      </c>
      <c r="P33" s="46"/>
      <c r="Q33" s="23">
        <v>-40.334438449999993</v>
      </c>
      <c r="R33" s="23">
        <v>-66.050838630000001</v>
      </c>
      <c r="S33" s="23">
        <v>-125.787364</v>
      </c>
      <c r="T33" s="15"/>
      <c r="U33" s="15">
        <v>-65.032353419999993</v>
      </c>
      <c r="V33" s="15">
        <v>-169.44047301000001</v>
      </c>
      <c r="W33" s="15">
        <v>-181.20036399999998</v>
      </c>
      <c r="X33" s="15"/>
      <c r="Y33" s="15">
        <v>-65.149560930000007</v>
      </c>
      <c r="Z33" s="15">
        <v>-80.261256649999993</v>
      </c>
      <c r="AA33" s="15">
        <v>-111.54453928999999</v>
      </c>
      <c r="AB33" s="15">
        <v>-262.39747301</v>
      </c>
      <c r="AC33" s="15">
        <v>-181.20036399999998</v>
      </c>
    </row>
    <row r="34" spans="2:29" x14ac:dyDescent="0.2">
      <c r="B34" s="10" t="s">
        <v>339</v>
      </c>
      <c r="C34" s="10" t="s">
        <v>340</v>
      </c>
      <c r="D34" s="11" t="s">
        <v>1</v>
      </c>
      <c r="E34" s="15">
        <v>-23.329167299999998</v>
      </c>
      <c r="F34" s="15">
        <v>-17.005271149999999</v>
      </c>
      <c r="G34" s="15">
        <v>-24.697914970000003</v>
      </c>
      <c r="H34" s="15">
        <v>-46.512185869999996</v>
      </c>
      <c r="I34" s="15">
        <v>-31.081697090000002</v>
      </c>
      <c r="J34" s="15">
        <v>-27.688440959999994</v>
      </c>
      <c r="K34" s="15">
        <v>-38.736681670000017</v>
      </c>
      <c r="L34" s="15">
        <v>-77.34899999999999</v>
      </c>
      <c r="M34" s="15">
        <v>-66.672868000000008</v>
      </c>
      <c r="N34" s="15">
        <v>-52.299901369999994</v>
      </c>
      <c r="O34" s="15">
        <v>-50.919999999999995</v>
      </c>
      <c r="P34" s="46"/>
      <c r="Q34" s="23">
        <v>-40.334438449999993</v>
      </c>
      <c r="R34" s="23">
        <v>-58.77013805</v>
      </c>
      <c r="S34" s="23">
        <v>-118.97276937000001</v>
      </c>
      <c r="T34" s="15"/>
      <c r="U34" s="15">
        <v>-65.032353419999993</v>
      </c>
      <c r="V34" s="15">
        <v>-97.50681972000001</v>
      </c>
      <c r="W34" s="15">
        <v>-169.89276937</v>
      </c>
      <c r="X34" s="15"/>
      <c r="Y34" s="15">
        <v>-65.149560930000007</v>
      </c>
      <c r="Z34" s="15">
        <v>-80.261256649999993</v>
      </c>
      <c r="AA34" s="15">
        <v>-111.54453928999999</v>
      </c>
      <c r="AB34" s="15">
        <v>-174.85581972</v>
      </c>
      <c r="AC34" s="15">
        <v>-169.89276937</v>
      </c>
    </row>
    <row r="35" spans="2:29" x14ac:dyDescent="0.2">
      <c r="B35" s="10" t="s">
        <v>13</v>
      </c>
      <c r="C35" s="10" t="s">
        <v>162</v>
      </c>
      <c r="D35" s="11" t="s">
        <v>1</v>
      </c>
      <c r="E35" s="23">
        <v>-18.669999999999998</v>
      </c>
      <c r="F35" s="23">
        <v>-12.394</v>
      </c>
      <c r="G35" s="23">
        <v>-18.62</v>
      </c>
      <c r="H35" s="23">
        <v>-39.853999999999999</v>
      </c>
      <c r="I35" s="23">
        <v>-24.417000000000002</v>
      </c>
      <c r="J35" s="23">
        <v>-25.355999999999998</v>
      </c>
      <c r="K35" s="23">
        <v>-86.287000000000006</v>
      </c>
      <c r="L35" s="23">
        <v>-79.595331590000001</v>
      </c>
      <c r="M35" s="23">
        <v>-56.874000000000002</v>
      </c>
      <c r="N35" s="23">
        <v>-47.869495999999998</v>
      </c>
      <c r="O35" s="23">
        <v>-44.357999999999997</v>
      </c>
      <c r="P35" s="45"/>
      <c r="Q35" s="23">
        <v>-31.064</v>
      </c>
      <c r="R35" s="23">
        <v>-49.772999999999996</v>
      </c>
      <c r="S35" s="23">
        <v>-104.74349599999999</v>
      </c>
      <c r="T35" s="3"/>
      <c r="U35" s="23">
        <v>-49.683999999999997</v>
      </c>
      <c r="V35" s="23">
        <v>-136.06</v>
      </c>
      <c r="W35" s="23">
        <v>-149.101496</v>
      </c>
      <c r="X35" s="3"/>
      <c r="Y35" s="23">
        <v>-57.298999999999999</v>
      </c>
      <c r="Z35" s="23">
        <v>-65.772000000000006</v>
      </c>
      <c r="AA35" s="23">
        <v>-89.537999999999997</v>
      </c>
      <c r="AB35" s="23">
        <v>-215.65533159</v>
      </c>
      <c r="AC35" s="23">
        <v>-149.101496</v>
      </c>
    </row>
    <row r="36" spans="2:29" x14ac:dyDescent="0.2">
      <c r="B36" s="13" t="s">
        <v>315</v>
      </c>
      <c r="C36" s="13" t="s">
        <v>316</v>
      </c>
      <c r="D36" s="11" t="s">
        <v>1</v>
      </c>
      <c r="E36" s="23">
        <v>-18.324167299999999</v>
      </c>
      <c r="F36" s="23">
        <v>-12.058271149999999</v>
      </c>
      <c r="G36" s="23">
        <v>-18.229914970000003</v>
      </c>
      <c r="H36" s="23">
        <v>-39.423185869999998</v>
      </c>
      <c r="I36" s="23">
        <v>-23.935697090000001</v>
      </c>
      <c r="J36" s="23">
        <v>-24.868141539999996</v>
      </c>
      <c r="K36" s="23">
        <v>-85.788834380000011</v>
      </c>
      <c r="L36" s="23">
        <v>-78.924999999999997</v>
      </c>
      <c r="M36" s="23">
        <v>-54.817</v>
      </c>
      <c r="N36" s="23">
        <v>-46.553495999999996</v>
      </c>
      <c r="O36" s="23">
        <v>-41.505999999999993</v>
      </c>
      <c r="P36" s="23"/>
      <c r="Q36" s="23">
        <v>-30.382438449999999</v>
      </c>
      <c r="R36" s="23">
        <v>-48.803838630000001</v>
      </c>
      <c r="S36" s="23">
        <v>-101.370496</v>
      </c>
      <c r="T36" s="23"/>
      <c r="U36" s="23">
        <v>-48.612353420000005</v>
      </c>
      <c r="V36" s="23">
        <v>-134.59267301</v>
      </c>
      <c r="W36" s="23">
        <v>-142.876496</v>
      </c>
      <c r="X36" s="23"/>
      <c r="Y36" s="23">
        <v>-56.78056093</v>
      </c>
      <c r="Z36" s="23">
        <v>-64.408256649999998</v>
      </c>
      <c r="AA36" s="23">
        <v>-88.035539290000003</v>
      </c>
      <c r="AB36" s="23">
        <v>-213.51767301000001</v>
      </c>
      <c r="AC36" s="23">
        <v>-142.876496</v>
      </c>
    </row>
    <row r="37" spans="2:29" x14ac:dyDescent="0.2">
      <c r="B37" s="10" t="s">
        <v>14</v>
      </c>
      <c r="C37" s="10" t="s">
        <v>163</v>
      </c>
      <c r="D37" s="11" t="s">
        <v>1</v>
      </c>
      <c r="E37" s="23">
        <v>-5.0049999999999999</v>
      </c>
      <c r="F37" s="23">
        <v>-4.9470000000000001</v>
      </c>
      <c r="G37" s="23">
        <v>-6.468</v>
      </c>
      <c r="H37" s="23">
        <v>-7.0889999999999986</v>
      </c>
      <c r="I37" s="23">
        <v>-7.1459999999999999</v>
      </c>
      <c r="J37" s="23">
        <v>-10.101000000000001</v>
      </c>
      <c r="K37" s="23">
        <v>-17.6008</v>
      </c>
      <c r="L37" s="23">
        <v>-14.105511999999999</v>
      </c>
      <c r="M37" s="23">
        <v>-15.805807000000001</v>
      </c>
      <c r="N37" s="23">
        <v>-9.3830000000000009</v>
      </c>
      <c r="O37" s="23">
        <v>-14.420999999999999</v>
      </c>
      <c r="P37" s="45"/>
      <c r="Q37" s="23">
        <v>-9.952</v>
      </c>
      <c r="R37" s="23">
        <v>-17.247</v>
      </c>
      <c r="S37" s="23">
        <v>-25.188807000000004</v>
      </c>
      <c r="T37" s="3"/>
      <c r="U37" s="23">
        <v>-16.420000000000002</v>
      </c>
      <c r="V37" s="23">
        <v>-34.847799999999999</v>
      </c>
      <c r="W37" s="23">
        <v>-39.609807000000004</v>
      </c>
      <c r="X37" s="3"/>
      <c r="Y37" s="23">
        <v>-8.3689999999999998</v>
      </c>
      <c r="Z37" s="23">
        <v>-15.853</v>
      </c>
      <c r="AA37" s="23">
        <v>-23.509</v>
      </c>
      <c r="AB37" s="23">
        <v>-48.953311999999997</v>
      </c>
      <c r="AC37" s="23">
        <v>-39.609807000000004</v>
      </c>
    </row>
    <row r="38" spans="2:29" x14ac:dyDescent="0.2">
      <c r="B38" s="13" t="s">
        <v>319</v>
      </c>
      <c r="C38" s="13" t="s">
        <v>320</v>
      </c>
      <c r="D38" s="11" t="s">
        <v>1</v>
      </c>
      <c r="E38" s="23">
        <v>-5.0049999999999999</v>
      </c>
      <c r="F38" s="23">
        <v>-4.9470000000000001</v>
      </c>
      <c r="G38" s="23">
        <v>-6.468</v>
      </c>
      <c r="H38" s="23">
        <v>-7.0889999999999986</v>
      </c>
      <c r="I38" s="23">
        <v>-7.1459999999999999</v>
      </c>
      <c r="J38" s="23">
        <v>-10.101000000000001</v>
      </c>
      <c r="K38" s="23">
        <v>-17.6008</v>
      </c>
      <c r="L38" s="23">
        <v>-14.032</v>
      </c>
      <c r="M38" s="23">
        <v>-15.477868000000001</v>
      </c>
      <c r="N38" s="23">
        <v>-8.9390000000000001</v>
      </c>
      <c r="O38" s="23">
        <v>-13.907</v>
      </c>
      <c r="P38" s="45"/>
      <c r="Q38" s="23">
        <v>-9.952</v>
      </c>
      <c r="R38" s="23">
        <v>-17.247</v>
      </c>
      <c r="S38" s="23">
        <v>-24.416868000000001</v>
      </c>
      <c r="T38" s="23"/>
      <c r="U38" s="23">
        <v>-16.420000000000002</v>
      </c>
      <c r="V38" s="23">
        <v>-34.847799999999999</v>
      </c>
      <c r="W38" s="23">
        <v>-38.323868000000004</v>
      </c>
      <c r="X38" s="23"/>
      <c r="Y38" s="23">
        <v>-8.3689999999999998</v>
      </c>
      <c r="Z38" s="23">
        <v>-15.853</v>
      </c>
      <c r="AA38" s="23">
        <v>-23.509</v>
      </c>
      <c r="AB38" s="23">
        <v>-48.879800000000003</v>
      </c>
      <c r="AC38" s="23">
        <v>-38.323868000000004</v>
      </c>
    </row>
    <row r="39" spans="2:29" ht="12" x14ac:dyDescent="0.2">
      <c r="B39" s="26" t="s">
        <v>302</v>
      </c>
      <c r="C39" s="26" t="s">
        <v>302</v>
      </c>
      <c r="D39" s="27" t="s">
        <v>1</v>
      </c>
      <c r="E39" s="28">
        <v>-3.9562557999999957</v>
      </c>
      <c r="F39" s="28">
        <v>28.272729109999993</v>
      </c>
      <c r="G39" s="28">
        <v>20.185818319999999</v>
      </c>
      <c r="H39" s="28">
        <v>14.856708080000011</v>
      </c>
      <c r="I39" s="28">
        <v>22.26444686</v>
      </c>
      <c r="J39" s="28">
        <v>13.737785069999997</v>
      </c>
      <c r="K39" s="28">
        <v>-54.454030750000001</v>
      </c>
      <c r="L39" s="28">
        <v>-48.97</v>
      </c>
      <c r="M39" s="28">
        <v>-52.975824000000024</v>
      </c>
      <c r="N39" s="28">
        <v>-14.286861000000002</v>
      </c>
      <c r="O39" s="28">
        <v>5.1213314500000315</v>
      </c>
      <c r="P39" s="47"/>
      <c r="Q39" s="28">
        <v>24.316473309999999</v>
      </c>
      <c r="R39" s="28">
        <v>36.002231929999994</v>
      </c>
      <c r="S39" s="28">
        <v>-67.262685000000033</v>
      </c>
      <c r="T39" s="3"/>
      <c r="U39" s="28">
        <v>44.502291630000002</v>
      </c>
      <c r="V39" s="28">
        <v>-18.451798820000008</v>
      </c>
      <c r="W39" s="28">
        <v>-62.141353550000005</v>
      </c>
      <c r="X39" s="3"/>
      <c r="Y39" s="28">
        <v>23.032999999999994</v>
      </c>
      <c r="Z39" s="28">
        <v>26.319000000000003</v>
      </c>
      <c r="AA39" s="28">
        <v>59.358999710000013</v>
      </c>
      <c r="AB39" s="28">
        <v>-67.421798820000006</v>
      </c>
      <c r="AC39" s="28">
        <v>-62.141353550000005</v>
      </c>
    </row>
    <row r="40" spans="2:29" x14ac:dyDescent="0.2">
      <c r="B40" s="29" t="s">
        <v>303</v>
      </c>
      <c r="C40" s="29" t="s">
        <v>295</v>
      </c>
      <c r="D40" s="30" t="s">
        <v>4</v>
      </c>
      <c r="E40" s="31">
        <v>-7.3772204818378373E-2</v>
      </c>
      <c r="F40" s="31">
        <v>0.34013533252327893</v>
      </c>
      <c r="G40" s="31">
        <v>0.21493252893512355</v>
      </c>
      <c r="H40" s="31">
        <v>0.12926632570846866</v>
      </c>
      <c r="I40" s="31">
        <v>0.22727172083622554</v>
      </c>
      <c r="J40" s="31">
        <v>0.12239324563669893</v>
      </c>
      <c r="K40" s="31">
        <v>-0.46850237245117438</v>
      </c>
      <c r="L40" s="31">
        <v>-0.37347467968273335</v>
      </c>
      <c r="M40" s="31">
        <v>-0.50249206577606587</v>
      </c>
      <c r="N40" s="31">
        <v>-0.11606781458231978</v>
      </c>
      <c r="O40" s="31">
        <v>3.9348775291046842E-2</v>
      </c>
      <c r="P40" s="45"/>
      <c r="Q40" s="31">
        <v>0.17781698946983546</v>
      </c>
      <c r="R40" s="31">
        <v>0.17127037601031361</v>
      </c>
      <c r="S40" s="31">
        <v>-0.29434456303162809</v>
      </c>
      <c r="T40" s="3"/>
      <c r="U40" s="31">
        <v>0.19292873115790296</v>
      </c>
      <c r="V40" s="31">
        <v>-5.6524838850988114E-2</v>
      </c>
      <c r="W40" s="31">
        <v>-0.17325540090576785</v>
      </c>
      <c r="X40" s="3"/>
      <c r="Y40" s="31">
        <v>0.14973411516908711</v>
      </c>
      <c r="Z40" s="31">
        <v>0.12622234584893988</v>
      </c>
      <c r="AA40" s="31">
        <v>0.17175735886781757</v>
      </c>
      <c r="AB40" s="31">
        <v>-0.14735169349392535</v>
      </c>
      <c r="AC40" s="31">
        <v>-0.17325540090576785</v>
      </c>
    </row>
    <row r="41" spans="2:29" x14ac:dyDescent="0.2">
      <c r="B41" s="13" t="s">
        <v>329</v>
      </c>
      <c r="C41" s="13" t="s">
        <v>330</v>
      </c>
      <c r="D41" s="11" t="s">
        <v>1</v>
      </c>
      <c r="E41" s="23">
        <v>0</v>
      </c>
      <c r="F41" s="23">
        <v>0</v>
      </c>
      <c r="G41" s="23">
        <v>0</v>
      </c>
      <c r="H41" s="23">
        <v>0</v>
      </c>
      <c r="I41" s="23">
        <v>-2.9603291899999999</v>
      </c>
      <c r="J41" s="23">
        <v>-1.65805497</v>
      </c>
      <c r="K41" s="23">
        <v>-2.1222867299999999</v>
      </c>
      <c r="L41" s="23">
        <v>-2.1873416799999998</v>
      </c>
      <c r="M41" s="23">
        <v>0</v>
      </c>
      <c r="N41" s="23">
        <v>-2.42894794</v>
      </c>
      <c r="O41" s="23">
        <v>-1.4890000000000001</v>
      </c>
      <c r="P41" s="48"/>
      <c r="Q41" s="23">
        <v>0</v>
      </c>
      <c r="R41" s="23">
        <v>-4.6183841599999997</v>
      </c>
      <c r="S41" s="23">
        <v>-2.42894794</v>
      </c>
      <c r="T41" s="3"/>
      <c r="U41" s="23">
        <v>0</v>
      </c>
      <c r="V41" s="23">
        <v>-6.7406708899999996</v>
      </c>
      <c r="W41" s="23">
        <v>-3.9179479400000004</v>
      </c>
      <c r="X41" s="3"/>
      <c r="Y41" s="23">
        <v>0</v>
      </c>
      <c r="Z41" s="23">
        <v>0</v>
      </c>
      <c r="AA41" s="23">
        <v>0</v>
      </c>
      <c r="AB41" s="23">
        <v>-8.9280125699999999</v>
      </c>
      <c r="AC41" s="23">
        <v>-3.9179479400000004</v>
      </c>
    </row>
    <row r="42" spans="2:29" x14ac:dyDescent="0.2">
      <c r="B42" s="13" t="s">
        <v>331</v>
      </c>
      <c r="C42" s="13" t="s">
        <v>332</v>
      </c>
      <c r="D42" s="11" t="s">
        <v>1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-7.2807005800000004</v>
      </c>
      <c r="K42" s="23">
        <v>-56.941952710000002</v>
      </c>
      <c r="L42" s="23">
        <v>-13.792999999999999</v>
      </c>
      <c r="M42" s="23">
        <v>-1.425</v>
      </c>
      <c r="N42" s="23">
        <v>-6.2987006300000008</v>
      </c>
      <c r="O42" s="23">
        <v>-3.3929999999999998</v>
      </c>
      <c r="P42" s="48"/>
      <c r="Q42" s="23">
        <v>0</v>
      </c>
      <c r="R42" s="23">
        <v>-7.2807005800000004</v>
      </c>
      <c r="S42" s="23">
        <v>-7.7237006300000006</v>
      </c>
      <c r="T42" s="3"/>
      <c r="U42" s="23">
        <v>0</v>
      </c>
      <c r="V42" s="23">
        <v>-64.222653289999997</v>
      </c>
      <c r="W42" s="23">
        <v>-11.11670063</v>
      </c>
      <c r="X42" s="3"/>
      <c r="Y42" s="23">
        <v>0</v>
      </c>
      <c r="Z42" s="23">
        <v>0</v>
      </c>
      <c r="AA42" s="23">
        <v>0</v>
      </c>
      <c r="AB42" s="23">
        <v>-78.015653289999989</v>
      </c>
      <c r="AC42" s="23">
        <v>-11.11670063</v>
      </c>
    </row>
    <row r="43" spans="2:29" x14ac:dyDescent="0.2">
      <c r="B43" s="13" t="s">
        <v>164</v>
      </c>
      <c r="C43" s="13" t="s">
        <v>165</v>
      </c>
      <c r="D43" s="11" t="s">
        <v>1</v>
      </c>
      <c r="E43" s="23">
        <v>0</v>
      </c>
      <c r="F43" s="23">
        <v>0</v>
      </c>
      <c r="G43" s="23">
        <v>0</v>
      </c>
      <c r="H43" s="23">
        <v>0</v>
      </c>
      <c r="I43" s="23">
        <v>0.54488139806616487</v>
      </c>
      <c r="J43" s="23">
        <v>2.8078047009544713</v>
      </c>
      <c r="K43" s="23">
        <v>4.0631682444732018</v>
      </c>
      <c r="L43" s="23">
        <v>7.1522007362310793</v>
      </c>
      <c r="M43" s="23">
        <v>6.266461927984305</v>
      </c>
      <c r="N43" s="23">
        <v>6.6664334934066556</v>
      </c>
      <c r="O43" s="23">
        <v>2.2858263414224584</v>
      </c>
      <c r="P43" s="46"/>
      <c r="Q43" s="15">
        <v>0</v>
      </c>
      <c r="R43" s="15">
        <v>3.3526860990206364</v>
      </c>
      <c r="S43" s="15">
        <v>12.93289542139096</v>
      </c>
      <c r="T43" s="3"/>
      <c r="U43" s="15">
        <v>0</v>
      </c>
      <c r="V43" s="15">
        <v>7.4158543434938382</v>
      </c>
      <c r="W43" s="15">
        <v>15.218721762813418</v>
      </c>
      <c r="X43" s="3"/>
      <c r="Y43" s="15">
        <v>0</v>
      </c>
      <c r="Z43" s="15">
        <v>0</v>
      </c>
      <c r="AA43" s="15">
        <v>0</v>
      </c>
      <c r="AB43" s="15">
        <v>14.568055079724918</v>
      </c>
      <c r="AC43" s="15">
        <v>15.218721762813418</v>
      </c>
    </row>
    <row r="44" spans="2:29" x14ac:dyDescent="0.2">
      <c r="B44" s="13" t="s">
        <v>333</v>
      </c>
      <c r="C44" s="13" t="s">
        <v>334</v>
      </c>
      <c r="D44" s="11" t="s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46"/>
      <c r="Q44" s="15">
        <v>0</v>
      </c>
      <c r="R44" s="15">
        <v>0</v>
      </c>
      <c r="S44" s="15">
        <v>0</v>
      </c>
      <c r="T44" s="3"/>
      <c r="U44" s="15">
        <v>0</v>
      </c>
      <c r="V44" s="15">
        <v>0</v>
      </c>
      <c r="W44" s="15">
        <v>0</v>
      </c>
      <c r="X44" s="3"/>
      <c r="Y44" s="15">
        <v>0</v>
      </c>
      <c r="Z44" s="15">
        <v>0</v>
      </c>
      <c r="AA44" s="15">
        <v>0</v>
      </c>
      <c r="AB44" s="15">
        <v>0</v>
      </c>
      <c r="AC44" s="15">
        <v>0</v>
      </c>
    </row>
    <row r="45" spans="2:29" x14ac:dyDescent="0.2">
      <c r="B45" s="13" t="s">
        <v>335</v>
      </c>
      <c r="C45" s="13" t="s">
        <v>336</v>
      </c>
      <c r="D45" s="11" t="s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-7.7110000000000003</v>
      </c>
      <c r="L45" s="23">
        <v>-1.8149999999999999</v>
      </c>
      <c r="M45" s="23">
        <v>-2.1970000000000001</v>
      </c>
      <c r="N45" s="23">
        <v>3.106106</v>
      </c>
      <c r="O45" s="23">
        <v>-1.1000000000000001</v>
      </c>
      <c r="P45" s="46"/>
      <c r="Q45" s="15">
        <v>0</v>
      </c>
      <c r="R45" s="15">
        <v>0</v>
      </c>
      <c r="S45" s="15">
        <v>0.90910599999999997</v>
      </c>
      <c r="T45" s="3"/>
      <c r="U45" s="15">
        <v>0</v>
      </c>
      <c r="V45" s="15">
        <v>-7.7110000000000003</v>
      </c>
      <c r="W45" s="15">
        <v>-0.19089400000000012</v>
      </c>
      <c r="X45" s="3"/>
      <c r="Y45" s="15">
        <v>0</v>
      </c>
      <c r="Z45" s="15">
        <v>0</v>
      </c>
      <c r="AA45" s="15">
        <v>0</v>
      </c>
      <c r="AB45" s="15">
        <v>-9.5259999999999998</v>
      </c>
      <c r="AC45" s="15">
        <v>-0.19089400000000012</v>
      </c>
    </row>
    <row r="46" spans="2:29" s="87" customFormat="1" x14ac:dyDescent="0.2">
      <c r="B46" s="26" t="s">
        <v>304</v>
      </c>
      <c r="C46" s="26" t="s">
        <v>296</v>
      </c>
      <c r="D46" s="27" t="s">
        <v>1</v>
      </c>
      <c r="E46" s="28">
        <v>-1.0782557999999955</v>
      </c>
      <c r="F46" s="28">
        <v>30.505729109999994</v>
      </c>
      <c r="G46" s="28">
        <v>22.84081832</v>
      </c>
      <c r="H46" s="28">
        <v>18.795708080000011</v>
      </c>
      <c r="I46" s="28">
        <v>14.56277605</v>
      </c>
      <c r="J46" s="28">
        <v>22.676540619999997</v>
      </c>
      <c r="K46" s="28">
        <v>12.321208690000001</v>
      </c>
      <c r="L46" s="28">
        <v>-31.174658319999995</v>
      </c>
      <c r="M46" s="28">
        <v>-49.353824000000024</v>
      </c>
      <c r="N46" s="28">
        <v>-8.665318430000001</v>
      </c>
      <c r="O46" s="28">
        <v>11.103331450000031</v>
      </c>
      <c r="P46" s="88"/>
      <c r="Q46" s="28">
        <v>29.427473309999996</v>
      </c>
      <c r="R46" s="28">
        <v>37.239316669999994</v>
      </c>
      <c r="S46" s="28">
        <v>-58.019142430000024</v>
      </c>
      <c r="T46" s="2"/>
      <c r="U46" s="28">
        <v>52.268291629999993</v>
      </c>
      <c r="V46" s="28">
        <v>49.560525359999993</v>
      </c>
      <c r="W46" s="28">
        <v>-46.915810979999989</v>
      </c>
      <c r="X46" s="2"/>
      <c r="Y46" s="28">
        <v>23.069999999999993</v>
      </c>
      <c r="Z46" s="28">
        <v>30.775000000000002</v>
      </c>
      <c r="AA46" s="28">
        <v>71.063999710000004</v>
      </c>
      <c r="AB46" s="28">
        <v>18.385867039999997</v>
      </c>
      <c r="AC46" s="28">
        <v>-46.915810979999989</v>
      </c>
    </row>
    <row r="47" spans="2:29" x14ac:dyDescent="0.2">
      <c r="B47" s="29" t="s">
        <v>305</v>
      </c>
      <c r="C47" s="29" t="s">
        <v>297</v>
      </c>
      <c r="D47" s="30" t="s">
        <v>4</v>
      </c>
      <c r="E47" s="31">
        <v>-2.0106209442828291E-2</v>
      </c>
      <c r="F47" s="31">
        <v>0.3669994599504342</v>
      </c>
      <c r="G47" s="31">
        <v>0.24320217127889521</v>
      </c>
      <c r="H47" s="31">
        <v>0.16353906326404549</v>
      </c>
      <c r="I47" s="31">
        <v>0.14865436333755258</v>
      </c>
      <c r="J47" s="31">
        <v>0.20203077804406511</v>
      </c>
      <c r="K47" s="31">
        <v>0.10600712974275145</v>
      </c>
      <c r="L47" s="31">
        <v>-0.23775669859670526</v>
      </c>
      <c r="M47" s="31">
        <v>-0.4681362761947484</v>
      </c>
      <c r="N47" s="31">
        <v>-7.0397869261134297E-2</v>
      </c>
      <c r="O47" s="31">
        <v>8.5310333547746031E-2</v>
      </c>
      <c r="P47" s="45"/>
      <c r="Q47" s="31">
        <v>0.21519176095063983</v>
      </c>
      <c r="R47" s="31">
        <v>0.17715545471844418</v>
      </c>
      <c r="S47" s="31">
        <v>-0.25389440112341849</v>
      </c>
      <c r="T47" s="3"/>
      <c r="U47" s="31">
        <v>0.22659631256313209</v>
      </c>
      <c r="V47" s="31">
        <v>0.15182263456654727</v>
      </c>
      <c r="W47" s="31">
        <v>-0.1308052878767576</v>
      </c>
      <c r="X47" s="3"/>
      <c r="Y47" s="31">
        <v>0.14997464667871488</v>
      </c>
      <c r="Z47" s="31">
        <v>0.14759271604168567</v>
      </c>
      <c r="AA47" s="31">
        <v>0.20562618912725189</v>
      </c>
      <c r="AB47" s="31">
        <v>4.0182681152293585E-2</v>
      </c>
      <c r="AC47" s="31">
        <v>-0.1308052878767576</v>
      </c>
    </row>
    <row r="48" spans="2:29" s="87" customFormat="1" x14ac:dyDescent="0.2">
      <c r="B48" s="26" t="s">
        <v>306</v>
      </c>
      <c r="C48" s="26" t="s">
        <v>298</v>
      </c>
      <c r="D48" s="27" t="s">
        <v>1</v>
      </c>
      <c r="E48" s="28">
        <v>7.6127441999999999</v>
      </c>
      <c r="F48" s="28">
        <v>30.531729109999997</v>
      </c>
      <c r="G48" s="28">
        <v>27.337818319999997</v>
      </c>
      <c r="H48" s="28">
        <v>21.330708080000008</v>
      </c>
      <c r="I48" s="28">
        <v>17.929776049999994</v>
      </c>
      <c r="J48" s="28">
        <v>28.466540620000007</v>
      </c>
      <c r="K48" s="28">
        <v>18.621094820845379</v>
      </c>
      <c r="L48" s="28">
        <v>-24.863658319999995</v>
      </c>
      <c r="M48" s="28">
        <v>-37.945810000000023</v>
      </c>
      <c r="N48" s="28">
        <v>-1.6272124299999895</v>
      </c>
      <c r="O48" s="28">
        <v>18.983596450000025</v>
      </c>
      <c r="P48" s="88"/>
      <c r="Q48" s="28">
        <v>38.144473309999995</v>
      </c>
      <c r="R48" s="28">
        <v>46.396316670000004</v>
      </c>
      <c r="S48" s="28">
        <v>-39.573022430000009</v>
      </c>
      <c r="U48" s="28">
        <v>65.482291629999992</v>
      </c>
      <c r="V48" s="28">
        <v>65.017411490845376</v>
      </c>
      <c r="W48" s="28">
        <v>-20.589425979999984</v>
      </c>
      <c r="X48" s="2"/>
      <c r="Y48" s="28">
        <v>29.534999999999989</v>
      </c>
      <c r="Z48" s="28">
        <v>42.449000000000012</v>
      </c>
      <c r="AA48" s="28">
        <v>86.81299971</v>
      </c>
      <c r="AB48" s="28">
        <v>40.153753170845377</v>
      </c>
      <c r="AC48" s="28">
        <v>-20.589425979999984</v>
      </c>
    </row>
    <row r="49" spans="2:29" x14ac:dyDescent="0.2">
      <c r="B49" s="29" t="s">
        <v>307</v>
      </c>
      <c r="C49" s="29" t="s">
        <v>299</v>
      </c>
      <c r="D49" s="30" t="s">
        <v>4</v>
      </c>
      <c r="E49" s="31">
        <v>0.15326335688832518</v>
      </c>
      <c r="F49" s="31">
        <v>0.41429289391554491</v>
      </c>
      <c r="G49" s="31">
        <v>0.33706283530195053</v>
      </c>
      <c r="H49" s="31">
        <v>0.21059046381676386</v>
      </c>
      <c r="I49" s="31">
        <v>0.20795620512879986</v>
      </c>
      <c r="J49" s="31">
        <v>0.2792123882573343</v>
      </c>
      <c r="K49" s="31">
        <v>0.18299196198462045</v>
      </c>
      <c r="L49" s="31">
        <v>-0.2235116397731052</v>
      </c>
      <c r="M49" s="31">
        <v>-0.41214897349453727</v>
      </c>
      <c r="N49" s="31">
        <v>-1.5186638790487436E-2</v>
      </c>
      <c r="O49" s="31">
        <v>0.16677658321110525</v>
      </c>
      <c r="P49" s="45"/>
      <c r="Q49" s="31">
        <v>0.30919511141553252</v>
      </c>
      <c r="R49" s="31">
        <v>0.24656333923219184</v>
      </c>
      <c r="S49" s="31">
        <v>-0.19864397032715653</v>
      </c>
      <c r="T49" s="3"/>
      <c r="U49" s="31">
        <v>0.32024908731226126</v>
      </c>
      <c r="V49" s="31">
        <v>0.22425126038917789</v>
      </c>
      <c r="W49" s="31">
        <v>-6.5772017598979313E-2</v>
      </c>
      <c r="X49" s="3"/>
      <c r="Y49" s="31">
        <v>0.19745946849406645</v>
      </c>
      <c r="Z49" s="31">
        <v>0.22177233971411858</v>
      </c>
      <c r="AA49" s="31">
        <v>0.28392251420217623</v>
      </c>
      <c r="AB49" s="31">
        <v>0.10009109446799576</v>
      </c>
      <c r="AC49" s="31">
        <v>-6.5772017598979313E-2</v>
      </c>
    </row>
    <row r="50" spans="2:29" s="87" customFormat="1" x14ac:dyDescent="0.2">
      <c r="B50" s="26" t="s">
        <v>148</v>
      </c>
      <c r="C50" s="26" t="s">
        <v>49</v>
      </c>
      <c r="D50" s="27" t="s">
        <v>1</v>
      </c>
      <c r="E50" s="28">
        <v>-8.6909999999999989</v>
      </c>
      <c r="F50" s="28">
        <v>-2.5999999999999801E-2</v>
      </c>
      <c r="G50" s="28">
        <v>-4.4969999999999999</v>
      </c>
      <c r="H50" s="28">
        <v>-2.5350000000000001</v>
      </c>
      <c r="I50" s="28">
        <v>-3.3670000000000018</v>
      </c>
      <c r="J50" s="28">
        <v>-5.7899999999999938</v>
      </c>
      <c r="K50" s="28">
        <v>-6.2998861308453833</v>
      </c>
      <c r="L50" s="28">
        <v>-6.3109999999999991</v>
      </c>
      <c r="M50" s="28">
        <v>-11.408014000000001</v>
      </c>
      <c r="N50" s="28">
        <v>-7.0381060000000017</v>
      </c>
      <c r="O50" s="28">
        <v>-7.8802649999999987</v>
      </c>
      <c r="P50" s="91"/>
      <c r="Q50" s="28">
        <v>-8.7169999999999987</v>
      </c>
      <c r="R50" s="28">
        <v>-9.1569999999999965</v>
      </c>
      <c r="S50" s="28">
        <v>-18.446120000000004</v>
      </c>
      <c r="T50" s="2"/>
      <c r="U50" s="28">
        <v>-13.213999999999999</v>
      </c>
      <c r="V50" s="28">
        <v>-15.45688613084538</v>
      </c>
      <c r="W50" s="28">
        <v>-26.326385000000002</v>
      </c>
      <c r="X50" s="2"/>
      <c r="Y50" s="28">
        <v>-6.4649999999999999</v>
      </c>
      <c r="Z50" s="28">
        <v>-11.673999999999999</v>
      </c>
      <c r="AA50" s="28">
        <v>-15.748999999999999</v>
      </c>
      <c r="AB50" s="28">
        <v>-21.76788613084538</v>
      </c>
      <c r="AC50" s="28">
        <v>-26.326385000000002</v>
      </c>
    </row>
    <row r="51" spans="2:29" x14ac:dyDescent="0.2">
      <c r="B51" s="29" t="s">
        <v>149</v>
      </c>
      <c r="C51" s="29" t="s">
        <v>150</v>
      </c>
      <c r="D51" s="30" t="s">
        <v>4</v>
      </c>
      <c r="E51" s="85">
        <v>-2.1963608794541316</v>
      </c>
      <c r="F51" s="85">
        <v>-2.7583280288563336E-3</v>
      </c>
      <c r="G51" s="85">
        <v>-0.35102646163453283</v>
      </c>
      <c r="H51" s="85">
        <v>-0.18583681548273587</v>
      </c>
      <c r="I51" s="85">
        <v>-0.28667518092805466</v>
      </c>
      <c r="J51" s="85">
        <v>-0.56268221574343968</v>
      </c>
      <c r="K51" s="85">
        <v>-0.43534818794505198</v>
      </c>
      <c r="L51" s="85">
        <v>-0.31747069772121328</v>
      </c>
      <c r="M51" s="85">
        <v>-0.8540211109447523</v>
      </c>
      <c r="N51" s="85">
        <v>-0.44145430596500046</v>
      </c>
      <c r="O51" s="85">
        <v>-0.4826897533250416</v>
      </c>
      <c r="P51" s="45"/>
      <c r="Q51" s="31">
        <v>-0.65134872599566607</v>
      </c>
      <c r="R51" s="31">
        <v>-0.41556614476968451</v>
      </c>
      <c r="S51" s="31">
        <v>-0.62953892358622587</v>
      </c>
      <c r="T51" s="3"/>
      <c r="U51" s="31">
        <v>-0.50446667175689086</v>
      </c>
      <c r="V51" s="31">
        <v>-0.42340773021725547</v>
      </c>
      <c r="W51" s="31">
        <v>-0.57699471592696694</v>
      </c>
      <c r="X51" s="3"/>
      <c r="Y51" s="31">
        <v>-1.5208186309103739</v>
      </c>
      <c r="Z51" s="31">
        <v>-0.68249049985384391</v>
      </c>
      <c r="AA51" s="31">
        <v>-0.39535584285176351</v>
      </c>
      <c r="AB51" s="31">
        <v>-0.38605869260276565</v>
      </c>
      <c r="AC51" s="31">
        <v>-0.57699471592696694</v>
      </c>
    </row>
    <row r="52" spans="2:29" x14ac:dyDescent="0.2">
      <c r="B52" s="17" t="s">
        <v>15</v>
      </c>
      <c r="C52" s="17" t="s">
        <v>15</v>
      </c>
      <c r="D52" s="11" t="s">
        <v>1</v>
      </c>
      <c r="E52" s="15">
        <v>-2.1187442000000001</v>
      </c>
      <c r="F52" s="15">
        <v>-2.2067291099999999</v>
      </c>
      <c r="G52" s="15">
        <v>-2.7828183200000001</v>
      </c>
      <c r="H52" s="15">
        <v>-2.9687080799999999</v>
      </c>
      <c r="I52" s="15">
        <v>-3.14444686</v>
      </c>
      <c r="J52" s="15">
        <v>-3.4747850700000003</v>
      </c>
      <c r="K52" s="15">
        <v>-3.8477692499999994</v>
      </c>
      <c r="L52" s="15">
        <v>-4.7753873799999997</v>
      </c>
      <c r="M52" s="15">
        <v>-5.8649389999999997</v>
      </c>
      <c r="N52" s="15">
        <v>-7.0729999999999995</v>
      </c>
      <c r="O52" s="15">
        <v>-7.91</v>
      </c>
      <c r="P52" s="45"/>
      <c r="Q52" s="15">
        <v>-4.3254733099999996</v>
      </c>
      <c r="R52" s="15">
        <v>-6.6192319299999998</v>
      </c>
      <c r="S52" s="15">
        <v>-12.937939</v>
      </c>
      <c r="T52" s="3"/>
      <c r="U52" s="15">
        <v>-7.1082916300000001</v>
      </c>
      <c r="V52" s="15">
        <v>-10.467001179999999</v>
      </c>
      <c r="W52" s="15">
        <v>-20.847939</v>
      </c>
      <c r="X52" s="3"/>
      <c r="Y52" s="15">
        <v>-4.8209999999999997</v>
      </c>
      <c r="Z52" s="15">
        <v>-7.5839999999999996</v>
      </c>
      <c r="AA52" s="15">
        <v>-10.076999709999999</v>
      </c>
      <c r="AB52" s="15">
        <v>-15.242388559999998</v>
      </c>
      <c r="AC52" s="15">
        <v>-20.847939</v>
      </c>
    </row>
    <row r="53" spans="2:29" x14ac:dyDescent="0.2">
      <c r="B53" s="13" t="s">
        <v>140</v>
      </c>
      <c r="C53" s="13" t="s">
        <v>166</v>
      </c>
      <c r="D53" s="11" t="s">
        <v>1</v>
      </c>
      <c r="E53" s="23">
        <v>-2.1187442000000001</v>
      </c>
      <c r="F53" s="23">
        <v>-2.2067291099999999</v>
      </c>
      <c r="G53" s="23">
        <v>-2.7828183200000001</v>
      </c>
      <c r="H53" s="23">
        <v>-2.9687080799999999</v>
      </c>
      <c r="I53" s="23">
        <v>-3.14444686</v>
      </c>
      <c r="J53" s="23">
        <v>-3.4747850700000003</v>
      </c>
      <c r="K53" s="23">
        <v>-3.8477692499999994</v>
      </c>
      <c r="L53" s="23">
        <v>-4.7018753799999997</v>
      </c>
      <c r="M53" s="23">
        <v>-5.5369999999999999</v>
      </c>
      <c r="N53" s="23">
        <v>-6.6289999999999996</v>
      </c>
      <c r="O53" s="23">
        <v>-7.3959999999999999</v>
      </c>
      <c r="P53" s="45"/>
      <c r="Q53" s="23">
        <v>-4.3254733099999996</v>
      </c>
      <c r="R53" s="23">
        <v>-6.6192319299999998</v>
      </c>
      <c r="S53" s="23">
        <v>-12.166</v>
      </c>
      <c r="T53" s="3"/>
      <c r="U53" s="23">
        <v>-7.1082916300000001</v>
      </c>
      <c r="V53" s="23">
        <v>-10.467001179999999</v>
      </c>
      <c r="W53" s="23">
        <v>-19.562000000000001</v>
      </c>
      <c r="X53" s="3"/>
      <c r="Y53" s="23">
        <v>-4.8209999999999997</v>
      </c>
      <c r="Z53" s="23">
        <v>-7.5839999999999996</v>
      </c>
      <c r="AA53" s="23">
        <v>-10.076999709999999</v>
      </c>
      <c r="AB53" s="23">
        <v>-15.168876559999998</v>
      </c>
      <c r="AC53" s="23">
        <v>-19.562000000000001</v>
      </c>
    </row>
    <row r="54" spans="2:29" x14ac:dyDescent="0.2">
      <c r="B54" s="34" t="s">
        <v>141</v>
      </c>
      <c r="C54" s="34" t="s">
        <v>167</v>
      </c>
      <c r="D54" s="35" t="s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-7.3511999999999994E-2</v>
      </c>
      <c r="M54" s="23">
        <v>-0.32793899999999998</v>
      </c>
      <c r="N54" s="23">
        <v>-0.44400000000000001</v>
      </c>
      <c r="O54" s="23">
        <v>-0.51400000000000001</v>
      </c>
      <c r="P54" s="45"/>
      <c r="Q54" s="23">
        <v>0</v>
      </c>
      <c r="R54" s="23">
        <v>0</v>
      </c>
      <c r="S54" s="23">
        <v>-0.77193899999999993</v>
      </c>
      <c r="T54" s="3"/>
      <c r="U54" s="23">
        <v>0</v>
      </c>
      <c r="V54" s="23">
        <v>0</v>
      </c>
      <c r="W54" s="23">
        <v>-1.2859389999999999</v>
      </c>
      <c r="X54" s="3"/>
      <c r="Y54" s="23">
        <v>0</v>
      </c>
      <c r="Z54" s="23">
        <v>0</v>
      </c>
      <c r="AA54" s="23">
        <v>0</v>
      </c>
      <c r="AB54" s="23">
        <v>-7.3511999999999994E-2</v>
      </c>
      <c r="AC54" s="23">
        <v>-1.2859389999999999</v>
      </c>
    </row>
    <row r="55" spans="2:29" s="87" customFormat="1" x14ac:dyDescent="0.2">
      <c r="B55" s="7" t="s">
        <v>16</v>
      </c>
      <c r="C55" s="7" t="s">
        <v>16</v>
      </c>
      <c r="D55" s="8" t="s">
        <v>1</v>
      </c>
      <c r="E55" s="9">
        <v>-6.0749999999999957</v>
      </c>
      <c r="F55" s="9">
        <v>26.065999999999992</v>
      </c>
      <c r="G55" s="9">
        <v>17.402999999999999</v>
      </c>
      <c r="H55" s="9">
        <v>11.888000000000012</v>
      </c>
      <c r="I55" s="9">
        <v>19.12</v>
      </c>
      <c r="J55" s="9">
        <v>10.262999999999998</v>
      </c>
      <c r="K55" s="9">
        <v>-58.3018</v>
      </c>
      <c r="L55" s="9">
        <v>-53.745387379999997</v>
      </c>
      <c r="M55" s="9">
        <v>-58.840763000000024</v>
      </c>
      <c r="N55" s="9">
        <v>-21.359861000000002</v>
      </c>
      <c r="O55" s="9">
        <v>-2.7886685499999686</v>
      </c>
      <c r="P55" s="86"/>
      <c r="Q55" s="9">
        <v>19.990999999999996</v>
      </c>
      <c r="R55" s="9">
        <v>29.382999999999999</v>
      </c>
      <c r="S55" s="9">
        <v>-80.200624000000033</v>
      </c>
      <c r="T55" s="2"/>
      <c r="U55" s="9">
        <v>37.393999999999991</v>
      </c>
      <c r="V55" s="9">
        <v>-28.918800000000001</v>
      </c>
      <c r="W55" s="9">
        <v>-82.989292550000002</v>
      </c>
      <c r="X55" s="2"/>
      <c r="Y55" s="9">
        <v>18.211999999999996</v>
      </c>
      <c r="Z55" s="9">
        <v>18.735000000000003</v>
      </c>
      <c r="AA55" s="9">
        <v>49.282000000000004</v>
      </c>
      <c r="AB55" s="9">
        <v>-82.664187380000001</v>
      </c>
      <c r="AC55" s="9">
        <v>-82.989292550000002</v>
      </c>
    </row>
    <row r="56" spans="2:29" x14ac:dyDescent="0.2">
      <c r="B56" s="17" t="s">
        <v>17</v>
      </c>
      <c r="C56" s="17" t="s">
        <v>50</v>
      </c>
      <c r="D56" s="11" t="s">
        <v>1</v>
      </c>
      <c r="E56" s="15">
        <v>1.5049999999999999</v>
      </c>
      <c r="F56" s="15">
        <v>-1.1240000000000001</v>
      </c>
      <c r="G56" s="15">
        <v>-3.53</v>
      </c>
      <c r="H56" s="15">
        <v>-4.0269999999999975</v>
      </c>
      <c r="I56" s="15">
        <v>-0.33199999999999985</v>
      </c>
      <c r="J56" s="15">
        <v>-4.7640000000000002</v>
      </c>
      <c r="K56" s="15">
        <v>6.649</v>
      </c>
      <c r="L56" s="15">
        <v>13.016</v>
      </c>
      <c r="M56" s="15">
        <v>10.340400000000002</v>
      </c>
      <c r="N56" s="15">
        <v>20.283999999999999</v>
      </c>
      <c r="O56" s="15">
        <v>12.994999999999997</v>
      </c>
      <c r="P56" s="45"/>
      <c r="Q56" s="15">
        <v>0.38099999999999978</v>
      </c>
      <c r="R56" s="15">
        <v>-5.0960000000000001</v>
      </c>
      <c r="S56" s="15">
        <v>30.624400000000001</v>
      </c>
      <c r="T56" s="3"/>
      <c r="U56" s="15">
        <v>-3.149</v>
      </c>
      <c r="V56" s="15">
        <v>1.5529999999999999</v>
      </c>
      <c r="W56" s="15">
        <v>43.619399999999999</v>
      </c>
      <c r="X56" s="3"/>
      <c r="Y56" s="15">
        <v>-0.90599999999999992</v>
      </c>
      <c r="Z56" s="15">
        <v>-2.65</v>
      </c>
      <c r="AA56" s="15">
        <v>-7.1759999999999975</v>
      </c>
      <c r="AB56" s="15">
        <v>14.568999999999999</v>
      </c>
      <c r="AC56" s="15">
        <v>43.619399999999999</v>
      </c>
    </row>
    <row r="57" spans="2:29" x14ac:dyDescent="0.2">
      <c r="B57" s="10" t="s">
        <v>18</v>
      </c>
      <c r="C57" s="10" t="s">
        <v>51</v>
      </c>
      <c r="D57" s="11" t="s">
        <v>1</v>
      </c>
      <c r="E57" s="15">
        <v>3.8380000000000001</v>
      </c>
      <c r="F57" s="15">
        <v>2.0379999999999998</v>
      </c>
      <c r="G57" s="15">
        <v>3.0390000000000001</v>
      </c>
      <c r="H57" s="15">
        <v>1.6380000000000017</v>
      </c>
      <c r="I57" s="15">
        <v>2.4870000000000001</v>
      </c>
      <c r="J57" s="15">
        <v>1.266</v>
      </c>
      <c r="K57" s="15">
        <v>9.9550000000000001</v>
      </c>
      <c r="L57" s="15">
        <v>15.91</v>
      </c>
      <c r="M57" s="15">
        <v>19.528400000000001</v>
      </c>
      <c r="N57" s="15">
        <v>23.577999999999999</v>
      </c>
      <c r="O57" s="15">
        <v>16.550999999999998</v>
      </c>
      <c r="P57" s="45"/>
      <c r="Q57" s="15">
        <v>5.8759999999999994</v>
      </c>
      <c r="R57" s="15">
        <v>3.7530000000000001</v>
      </c>
      <c r="S57" s="15">
        <v>43.106400000000001</v>
      </c>
      <c r="T57" s="3"/>
      <c r="U57" s="15">
        <v>8.9149999999999991</v>
      </c>
      <c r="V57" s="15">
        <v>13.708</v>
      </c>
      <c r="W57" s="15">
        <v>59.657399999999996</v>
      </c>
      <c r="X57" s="3"/>
      <c r="Y57" s="15">
        <v>1.2150000000000001</v>
      </c>
      <c r="Z57" s="15">
        <v>1.7330000000000001</v>
      </c>
      <c r="AA57" s="15">
        <v>10.553000000000001</v>
      </c>
      <c r="AB57" s="15">
        <v>29.618000000000002</v>
      </c>
      <c r="AC57" s="15">
        <v>59.657399999999996</v>
      </c>
    </row>
    <row r="58" spans="2:29" x14ac:dyDescent="0.2">
      <c r="B58" s="22" t="s">
        <v>19</v>
      </c>
      <c r="C58" s="22" t="s">
        <v>52</v>
      </c>
      <c r="D58" s="35" t="s">
        <v>1</v>
      </c>
      <c r="E58" s="15">
        <v>-2.3330000000000002</v>
      </c>
      <c r="F58" s="15">
        <v>-3.1619999999999999</v>
      </c>
      <c r="G58" s="15">
        <v>-6.569</v>
      </c>
      <c r="H58" s="15">
        <v>-5.6649999999999991</v>
      </c>
      <c r="I58" s="15">
        <v>-2.819</v>
      </c>
      <c r="J58" s="15">
        <v>-6.03</v>
      </c>
      <c r="K58" s="15">
        <v>-3.306</v>
      </c>
      <c r="L58" s="15">
        <v>-2.8940000000000001</v>
      </c>
      <c r="M58" s="15">
        <v>-9.1879999999999988</v>
      </c>
      <c r="N58" s="15">
        <v>-3.294</v>
      </c>
      <c r="O58" s="15">
        <v>-3.556</v>
      </c>
      <c r="P58" s="45"/>
      <c r="Q58" s="15">
        <v>-5.4950000000000001</v>
      </c>
      <c r="R58" s="15">
        <v>-8.8490000000000002</v>
      </c>
      <c r="S58" s="15">
        <v>-12.481999999999999</v>
      </c>
      <c r="T58" s="3"/>
      <c r="U58" s="15">
        <v>-12.064</v>
      </c>
      <c r="V58" s="15">
        <v>-12.155000000000001</v>
      </c>
      <c r="W58" s="15">
        <v>-16.038</v>
      </c>
      <c r="X58" s="3"/>
      <c r="Y58" s="15">
        <v>-2.121</v>
      </c>
      <c r="Z58" s="15">
        <v>-4.383</v>
      </c>
      <c r="AA58" s="15">
        <v>-17.728999999999999</v>
      </c>
      <c r="AB58" s="15">
        <v>-15.049000000000001</v>
      </c>
      <c r="AC58" s="15">
        <v>-16.038</v>
      </c>
    </row>
    <row r="59" spans="2:29" s="87" customFormat="1" x14ac:dyDescent="0.2">
      <c r="B59" s="7" t="s">
        <v>20</v>
      </c>
      <c r="C59" s="7" t="s">
        <v>20</v>
      </c>
      <c r="D59" s="8" t="s">
        <v>1</v>
      </c>
      <c r="E59" s="9">
        <v>-4.5699999999999958</v>
      </c>
      <c r="F59" s="9">
        <v>24.941999999999993</v>
      </c>
      <c r="G59" s="9">
        <v>13.872999999999999</v>
      </c>
      <c r="H59" s="9">
        <v>7.8610000000000149</v>
      </c>
      <c r="I59" s="9">
        <v>18.788</v>
      </c>
      <c r="J59" s="9">
        <v>5.4989999999999979</v>
      </c>
      <c r="K59" s="9">
        <v>-51.652799999999999</v>
      </c>
      <c r="L59" s="9">
        <v>-40.729387379999999</v>
      </c>
      <c r="M59" s="9">
        <v>-48.500363000000021</v>
      </c>
      <c r="N59" s="9">
        <v>-1.0758610000000033</v>
      </c>
      <c r="O59" s="9">
        <v>10.206331450000029</v>
      </c>
      <c r="P59" s="86"/>
      <c r="Q59" s="9">
        <v>20.371999999999996</v>
      </c>
      <c r="R59" s="9">
        <v>24.286999999999999</v>
      </c>
      <c r="S59" s="9">
        <v>-49.576224000000025</v>
      </c>
      <c r="T59" s="2"/>
      <c r="U59" s="9">
        <v>34.244999999999997</v>
      </c>
      <c r="V59" s="9">
        <v>-27.3658</v>
      </c>
      <c r="W59" s="9">
        <v>-39.369892549999996</v>
      </c>
      <c r="X59" s="2"/>
      <c r="Y59" s="9">
        <v>17.305999999999997</v>
      </c>
      <c r="Z59" s="9">
        <v>16.085000000000004</v>
      </c>
      <c r="AA59" s="9">
        <v>42.106000000000009</v>
      </c>
      <c r="AB59" s="9">
        <v>-68.095187379999999</v>
      </c>
      <c r="AC59" s="9">
        <v>-39.369892549999996</v>
      </c>
    </row>
    <row r="60" spans="2:29" x14ac:dyDescent="0.2">
      <c r="B60" s="17" t="s">
        <v>21</v>
      </c>
      <c r="C60" s="17" t="s">
        <v>53</v>
      </c>
      <c r="D60" s="11" t="s">
        <v>1</v>
      </c>
      <c r="E60" s="90">
        <v>-3.339</v>
      </c>
      <c r="F60" s="90">
        <v>-6.6</v>
      </c>
      <c r="G60" s="90">
        <v>-9.7919999999999998</v>
      </c>
      <c r="H60" s="90">
        <v>-3.6559999999999988</v>
      </c>
      <c r="I60" s="90">
        <v>-5.0340000000000007</v>
      </c>
      <c r="J60" s="90">
        <v>-4.2060000000000004</v>
      </c>
      <c r="K60" s="90">
        <v>6.46</v>
      </c>
      <c r="L60" s="90">
        <v>-3.6070000000000002</v>
      </c>
      <c r="M60" s="90">
        <v>9.2420000000000009</v>
      </c>
      <c r="N60" s="90">
        <v>-4.4710000000000001</v>
      </c>
      <c r="O60" s="90">
        <v>-7.7089999999999996</v>
      </c>
      <c r="P60" s="45"/>
      <c r="Q60" s="90">
        <v>-9.9390000000000001</v>
      </c>
      <c r="R60" s="90">
        <v>-9.240000000000002</v>
      </c>
      <c r="S60" s="90">
        <v>4.7710000000000008</v>
      </c>
      <c r="T60" s="15"/>
      <c r="U60" s="90">
        <v>-19.731000000000002</v>
      </c>
      <c r="V60" s="90">
        <v>-2.780000000000002</v>
      </c>
      <c r="W60" s="90">
        <v>-2.9379999999999988</v>
      </c>
      <c r="X60" s="15"/>
      <c r="Y60" s="90">
        <v>-8.7690000000000001</v>
      </c>
      <c r="Z60" s="90">
        <v>-10.539</v>
      </c>
      <c r="AA60" s="90">
        <v>-23.387</v>
      </c>
      <c r="AB60" s="90">
        <v>-6.3870000000000022</v>
      </c>
      <c r="AC60" s="90">
        <v>-2.9379999999999988</v>
      </c>
    </row>
    <row r="61" spans="2:29" x14ac:dyDescent="0.2">
      <c r="B61" s="7" t="s">
        <v>143</v>
      </c>
      <c r="C61" s="7" t="s">
        <v>146</v>
      </c>
      <c r="D61" s="8" t="s">
        <v>1</v>
      </c>
      <c r="E61" s="92">
        <v>-5.0309999999999953</v>
      </c>
      <c r="F61" s="92">
        <v>20.574999999999992</v>
      </c>
      <c r="G61" s="92">
        <v>6.7359999999999989</v>
      </c>
      <c r="H61" s="92">
        <v>8.1440000000000161</v>
      </c>
      <c r="I61" s="92">
        <v>3.0920000000000005</v>
      </c>
      <c r="J61" s="92">
        <v>1.2929999999999975</v>
      </c>
      <c r="K61" s="92">
        <v>-45.192799999999998</v>
      </c>
      <c r="L61" s="92">
        <v>-44.336387379999998</v>
      </c>
      <c r="M61" s="92">
        <v>-39.258363000000017</v>
      </c>
      <c r="N61" s="92">
        <v>-5.5468610000000034</v>
      </c>
      <c r="O61" s="92">
        <v>2.4973314500000292</v>
      </c>
      <c r="P61" s="45"/>
      <c r="Q61" s="92">
        <v>15.543999999999997</v>
      </c>
      <c r="R61" s="92">
        <v>4.384999999999998</v>
      </c>
      <c r="S61" s="92">
        <v>-44.805224000000024</v>
      </c>
      <c r="T61" s="12"/>
      <c r="U61" s="92">
        <v>22.279999999999994</v>
      </c>
      <c r="V61" s="92">
        <v>-40.8078</v>
      </c>
      <c r="W61" s="92">
        <v>-42.307892549999991</v>
      </c>
      <c r="X61" s="12"/>
      <c r="Y61" s="92">
        <v>8.5739999999999981</v>
      </c>
      <c r="Z61" s="92">
        <v>10.002000000000006</v>
      </c>
      <c r="AA61" s="92">
        <v>30.42400000000001</v>
      </c>
      <c r="AB61" s="92">
        <v>-85.144187380000005</v>
      </c>
      <c r="AC61" s="92">
        <v>-42.307892549999991</v>
      </c>
    </row>
    <row r="62" spans="2:29" x14ac:dyDescent="0.2">
      <c r="B62" s="24" t="s">
        <v>308</v>
      </c>
      <c r="C62" s="24" t="s">
        <v>300</v>
      </c>
      <c r="D62" s="16" t="s">
        <v>4</v>
      </c>
      <c r="E62" s="25">
        <v>-9.3812933542179372E-2</v>
      </c>
      <c r="F62" s="25">
        <v>0.24752773032410183</v>
      </c>
      <c r="G62" s="25">
        <v>7.1722904266533202E-2</v>
      </c>
      <c r="H62" s="25">
        <v>7.0859907248697188E-2</v>
      </c>
      <c r="I62" s="25">
        <v>3.1562614838103797E-2</v>
      </c>
      <c r="J62" s="25">
        <v>1.1519649332252323E-2</v>
      </c>
      <c r="K62" s="25">
        <v>-0.38882216295276606</v>
      </c>
      <c r="L62" s="25">
        <v>-0.33813596232458815</v>
      </c>
      <c r="M62" s="25">
        <v>-0.3723777080438932</v>
      </c>
      <c r="N62" s="25">
        <v>-4.5063225159249549E-2</v>
      </c>
      <c r="O62" s="25">
        <v>1.9187770799977168E-2</v>
      </c>
      <c r="P62" s="45"/>
      <c r="Q62" s="25">
        <v>0.11366727605118827</v>
      </c>
      <c r="R62" s="25">
        <v>2.0860389996527225E-2</v>
      </c>
      <c r="S62" s="25">
        <v>-0.1960696942117939</v>
      </c>
      <c r="T62" s="3"/>
      <c r="U62" s="25">
        <v>9.6589455795584089E-2</v>
      </c>
      <c r="V62" s="25">
        <v>-0.12500972622588738</v>
      </c>
      <c r="W62" s="25">
        <v>-0.1179580177527111</v>
      </c>
      <c r="X62" s="3"/>
      <c r="Y62" s="25">
        <v>5.5738301717524988E-2</v>
      </c>
      <c r="Z62" s="25">
        <v>4.7968232196553717E-2</v>
      </c>
      <c r="AA62" s="25">
        <v>8.8032916857157764E-2</v>
      </c>
      <c r="AB62" s="25">
        <v>-0.1860843291218362</v>
      </c>
      <c r="AC62" s="25">
        <v>-0.1179580177527111</v>
      </c>
    </row>
    <row r="63" spans="2:29" x14ac:dyDescent="0.2">
      <c r="B63" s="22" t="s">
        <v>309</v>
      </c>
      <c r="C63" s="22" t="s">
        <v>301</v>
      </c>
      <c r="D63" s="35" t="s">
        <v>1</v>
      </c>
      <c r="E63" s="15">
        <v>-2.8780000000000001</v>
      </c>
      <c r="F63" s="15">
        <v>-2.2330000000000001</v>
      </c>
      <c r="G63" s="15">
        <v>-2.6549999999999998</v>
      </c>
      <c r="H63" s="15">
        <v>-3.9390000000000001</v>
      </c>
      <c r="I63" s="15">
        <v>10.661999999999999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45"/>
      <c r="Q63" s="15">
        <v>-5.1110000000000007</v>
      </c>
      <c r="R63" s="15">
        <v>10.661999999999999</v>
      </c>
      <c r="S63" s="15">
        <v>0</v>
      </c>
      <c r="T63" s="3"/>
      <c r="U63" s="15">
        <v>-7.766</v>
      </c>
      <c r="V63" s="15">
        <v>10.661999999999999</v>
      </c>
      <c r="W63" s="15">
        <v>0</v>
      </c>
      <c r="X63" s="3"/>
      <c r="Y63" s="15">
        <v>-3.6999999999999998E-2</v>
      </c>
      <c r="Z63" s="15">
        <v>-4.4560000000000004</v>
      </c>
      <c r="AA63" s="15">
        <v>-11.705</v>
      </c>
      <c r="AB63" s="15">
        <v>10.661999999999999</v>
      </c>
      <c r="AC63" s="15">
        <v>0</v>
      </c>
    </row>
    <row r="64" spans="2:29" s="87" customFormat="1" x14ac:dyDescent="0.2">
      <c r="B64" s="7" t="s">
        <v>152</v>
      </c>
      <c r="C64" s="7" t="s">
        <v>151</v>
      </c>
      <c r="D64" s="8" t="s">
        <v>1</v>
      </c>
      <c r="E64" s="9">
        <v>-7.9089999999999954</v>
      </c>
      <c r="F64" s="9">
        <v>18.341999999999992</v>
      </c>
      <c r="G64" s="9">
        <v>4.0809999999999995</v>
      </c>
      <c r="H64" s="9">
        <v>4.2050000000000161</v>
      </c>
      <c r="I64" s="9">
        <v>13.754</v>
      </c>
      <c r="J64" s="9">
        <v>1.2929999999999975</v>
      </c>
      <c r="K64" s="9">
        <v>-45.192799999999998</v>
      </c>
      <c r="L64" s="9">
        <v>-44.336387379999998</v>
      </c>
      <c r="M64" s="9">
        <v>-39.258363000000017</v>
      </c>
      <c r="N64" s="9">
        <v>-5.5468610000000034</v>
      </c>
      <c r="O64" s="9">
        <v>2.4973314500000292</v>
      </c>
      <c r="P64" s="86"/>
      <c r="Q64" s="9">
        <v>10.432999999999996</v>
      </c>
      <c r="R64" s="9">
        <v>15.046999999999997</v>
      </c>
      <c r="S64" s="9">
        <v>-44.805224000000024</v>
      </c>
      <c r="T64" s="2"/>
      <c r="U64" s="9">
        <v>14.513999999999996</v>
      </c>
      <c r="V64" s="9">
        <v>-30.145800000000001</v>
      </c>
      <c r="W64" s="9">
        <v>-42.307892549999991</v>
      </c>
      <c r="X64" s="2"/>
      <c r="Y64" s="9">
        <v>8.5369999999999973</v>
      </c>
      <c r="Z64" s="9">
        <v>5.5460000000000056</v>
      </c>
      <c r="AA64" s="9">
        <v>18.719000000000012</v>
      </c>
      <c r="AB64" s="9">
        <v>-74.482187379999999</v>
      </c>
      <c r="AC64" s="9">
        <v>-42.307892549999991</v>
      </c>
    </row>
    <row r="65" spans="2:29" x14ac:dyDescent="0.2">
      <c r="B65" s="24" t="s">
        <v>22</v>
      </c>
      <c r="C65" s="24" t="s">
        <v>46</v>
      </c>
      <c r="D65" s="16" t="s">
        <v>4</v>
      </c>
      <c r="E65" s="25">
        <v>-0.14747892891772946</v>
      </c>
      <c r="F65" s="25">
        <v>0.22066360289694656</v>
      </c>
      <c r="G65" s="25">
        <v>4.3453261922761582E-2</v>
      </c>
      <c r="H65" s="25">
        <v>3.6587169693120362E-2</v>
      </c>
      <c r="I65" s="25">
        <v>0.14039851373974113</v>
      </c>
      <c r="J65" s="25">
        <v>1.1519649332252323E-2</v>
      </c>
      <c r="K65" s="25">
        <v>-0.38882216295276606</v>
      </c>
      <c r="L65" s="25">
        <v>-0.33813596232458815</v>
      </c>
      <c r="M65" s="25">
        <v>-0.3723777080438932</v>
      </c>
      <c r="N65" s="25">
        <v>-4.5063225159249549E-2</v>
      </c>
      <c r="O65" s="25">
        <v>1.9187770799977168E-2</v>
      </c>
      <c r="P65" s="45"/>
      <c r="Q65" s="25">
        <v>7.629250457038389E-2</v>
      </c>
      <c r="R65" s="25">
        <v>7.1581821728106093E-2</v>
      </c>
      <c r="S65" s="25">
        <v>-0.1960696942117939</v>
      </c>
      <c r="T65" s="3"/>
      <c r="U65" s="25">
        <v>6.2921874390354904E-2</v>
      </c>
      <c r="V65" s="25">
        <v>-9.2347987513670321E-2</v>
      </c>
      <c r="W65" s="25">
        <v>-0.1179580177527111</v>
      </c>
      <c r="X65" s="3"/>
      <c r="Y65" s="25">
        <v>5.5497770207897222E-2</v>
      </c>
      <c r="Z65" s="25">
        <v>2.6597862003807943E-2</v>
      </c>
      <c r="AA65" s="25">
        <v>5.4164086597723399E-2</v>
      </c>
      <c r="AB65" s="25">
        <v>-0.1627823142908971</v>
      </c>
      <c r="AC65" s="25">
        <v>-0.1179580177527111</v>
      </c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C27"/>
  <sheetViews>
    <sheetView showGridLines="0"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RowHeight="11.25" x14ac:dyDescent="0.2"/>
  <cols>
    <col min="1" max="1" width="4.140625" style="1" customWidth="1"/>
    <col min="2" max="2" width="40.140625" style="41" bestFit="1" customWidth="1"/>
    <col min="3" max="3" width="44.28515625" style="41" bestFit="1" customWidth="1"/>
    <col min="4" max="4" width="6.7109375" style="1" bestFit="1" customWidth="1"/>
    <col min="5" max="15" width="6" style="1" customWidth="1"/>
    <col min="16" max="16" width="1.7109375" style="1" customWidth="1"/>
    <col min="17" max="19" width="6" style="1" customWidth="1"/>
    <col min="20" max="20" width="1.7109375" style="1" customWidth="1"/>
    <col min="21" max="23" width="6" style="1" customWidth="1"/>
    <col min="24" max="24" width="1.7109375" style="1" customWidth="1"/>
    <col min="25" max="29" width="6" style="1" customWidth="1"/>
    <col min="30" max="16384" width="9.140625" style="1"/>
  </cols>
  <sheetData>
    <row r="1" spans="2:29" ht="39.75" customHeight="1" thickBot="1" x14ac:dyDescent="0.25"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2:29" ht="12" thickBot="1" x14ac:dyDescent="0.25">
      <c r="B2" s="49" t="s">
        <v>47</v>
      </c>
      <c r="C2" s="49" t="s">
        <v>48</v>
      </c>
      <c r="D2" s="50"/>
      <c r="E2" s="51" t="s">
        <v>374</v>
      </c>
      <c r="F2" s="51" t="s">
        <v>375</v>
      </c>
      <c r="G2" s="51" t="s">
        <v>376</v>
      </c>
      <c r="H2" s="51" t="s">
        <v>377</v>
      </c>
      <c r="I2" s="51" t="s">
        <v>378</v>
      </c>
      <c r="J2" s="51" t="s">
        <v>379</v>
      </c>
      <c r="K2" s="51" t="s">
        <v>380</v>
      </c>
      <c r="L2" s="51" t="s">
        <v>381</v>
      </c>
      <c r="M2" s="51" t="s">
        <v>382</v>
      </c>
      <c r="N2" s="51" t="s">
        <v>383</v>
      </c>
      <c r="O2" s="51" t="s">
        <v>384</v>
      </c>
      <c r="P2" s="3"/>
      <c r="Q2" s="51" t="s">
        <v>32</v>
      </c>
      <c r="R2" s="51" t="s">
        <v>31</v>
      </c>
      <c r="S2" s="97" t="s">
        <v>293</v>
      </c>
      <c r="T2" s="2"/>
      <c r="U2" s="98" t="s">
        <v>144</v>
      </c>
      <c r="V2" s="51" t="s">
        <v>145</v>
      </c>
      <c r="W2" s="51" t="s">
        <v>310</v>
      </c>
      <c r="X2" s="3"/>
      <c r="Y2" s="52">
        <v>2018</v>
      </c>
      <c r="Z2" s="52">
        <v>2019</v>
      </c>
      <c r="AA2" s="52">
        <v>2020</v>
      </c>
      <c r="AB2" s="52">
        <v>2021</v>
      </c>
      <c r="AC2" s="52">
        <v>2022</v>
      </c>
    </row>
    <row r="3" spans="2:29" ht="7.5" customHeight="1" x14ac:dyDescent="0.2">
      <c r="B3" s="4"/>
      <c r="C3" s="4"/>
      <c r="D3" s="5"/>
      <c r="E3" s="6"/>
      <c r="F3" s="6"/>
      <c r="G3" s="6"/>
      <c r="H3" s="6"/>
    </row>
    <row r="4" spans="2:29" x14ac:dyDescent="0.2">
      <c r="B4" s="7" t="s">
        <v>0</v>
      </c>
      <c r="C4" s="7" t="s">
        <v>34</v>
      </c>
      <c r="D4" s="8" t="s">
        <v>1</v>
      </c>
      <c r="E4" s="9">
        <v>58.82200000000001</v>
      </c>
      <c r="F4" s="9">
        <v>92.880999999999986</v>
      </c>
      <c r="G4" s="9">
        <v>104.53</v>
      </c>
      <c r="H4" s="9">
        <v>129.73600000000005</v>
      </c>
      <c r="I4" s="9">
        <v>110.16300000000003</v>
      </c>
      <c r="J4" s="9">
        <v>126.07199999999997</v>
      </c>
      <c r="K4" s="9">
        <v>129.32700000000003</v>
      </c>
      <c r="L4" s="9">
        <v>147.44800000000001</v>
      </c>
      <c r="M4" s="9">
        <v>117.97800000000002</v>
      </c>
      <c r="N4" s="9">
        <v>137.435</v>
      </c>
      <c r="O4" s="9">
        <v>143.247524</v>
      </c>
      <c r="P4" s="3"/>
      <c r="Q4" s="9">
        <v>151.703</v>
      </c>
      <c r="R4" s="9">
        <v>236.23500000000001</v>
      </c>
      <c r="S4" s="9">
        <v>255.41300000000001</v>
      </c>
      <c r="T4" s="3"/>
      <c r="U4" s="9">
        <v>256.233</v>
      </c>
      <c r="V4" s="9">
        <v>365.56200000000001</v>
      </c>
      <c r="W4" s="9">
        <v>398.66052400000001</v>
      </c>
      <c r="X4" s="3"/>
      <c r="Y4" s="9">
        <v>172.81399999999999</v>
      </c>
      <c r="Z4" s="9">
        <v>233.95599999999999</v>
      </c>
      <c r="AA4" s="9">
        <v>385.96900000000005</v>
      </c>
      <c r="AB4" s="9">
        <v>513.01</v>
      </c>
      <c r="AC4" s="9">
        <v>398.66052400000001</v>
      </c>
    </row>
    <row r="5" spans="2:29" x14ac:dyDescent="0.2">
      <c r="B5" s="17" t="s">
        <v>5</v>
      </c>
      <c r="C5" s="17" t="s">
        <v>42</v>
      </c>
      <c r="D5" s="11" t="s">
        <v>1</v>
      </c>
      <c r="E5" s="15">
        <v>-5.194</v>
      </c>
      <c r="F5" s="15">
        <v>-9.7579999999999991</v>
      </c>
      <c r="G5" s="15">
        <v>-10.62</v>
      </c>
      <c r="H5" s="15">
        <v>-14.840000000000003</v>
      </c>
      <c r="I5" s="15">
        <v>-12.199</v>
      </c>
      <c r="J5" s="15">
        <v>-13.828999999999999</v>
      </c>
      <c r="K5" s="15">
        <v>-13.098000000000001</v>
      </c>
      <c r="L5" s="15">
        <v>-16.327999999999999</v>
      </c>
      <c r="M5" s="15">
        <v>-12.552809999999999</v>
      </c>
      <c r="N5" s="15">
        <v>-14.340999999999999</v>
      </c>
      <c r="O5" s="15">
        <v>-13.008999999999999</v>
      </c>
      <c r="P5" s="3"/>
      <c r="Q5" s="15">
        <v>-14.951999999999998</v>
      </c>
      <c r="R5" s="15">
        <v>-26.027999999999999</v>
      </c>
      <c r="S5" s="15">
        <v>-26.893809999999998</v>
      </c>
      <c r="T5" s="3"/>
      <c r="U5" s="15">
        <v>-25.571999999999996</v>
      </c>
      <c r="V5" s="15">
        <v>-39.125999999999998</v>
      </c>
      <c r="W5" s="15">
        <v>-39.902809999999995</v>
      </c>
      <c r="X5" s="3"/>
      <c r="Y5" s="15">
        <v>-18.988000000000003</v>
      </c>
      <c r="Z5" s="15">
        <v>-25.443000000000001</v>
      </c>
      <c r="AA5" s="15">
        <v>-40.411999999999999</v>
      </c>
      <c r="AB5" s="15">
        <v>-55.453999999999994</v>
      </c>
      <c r="AC5" s="15">
        <v>-39.902809999999995</v>
      </c>
    </row>
    <row r="6" spans="2:29" x14ac:dyDescent="0.2">
      <c r="B6" s="18" t="s">
        <v>6</v>
      </c>
      <c r="C6" s="18" t="s">
        <v>35</v>
      </c>
      <c r="D6" s="19" t="s">
        <v>1</v>
      </c>
      <c r="E6" s="9">
        <v>53.628</v>
      </c>
      <c r="F6" s="9">
        <v>83.122</v>
      </c>
      <c r="G6" s="9">
        <v>93.917000000000002</v>
      </c>
      <c r="H6" s="9">
        <v>114.931</v>
      </c>
      <c r="I6" s="9">
        <v>97.963999999999999</v>
      </c>
      <c r="J6" s="9">
        <v>112.24299999999999</v>
      </c>
      <c r="K6" s="9">
        <v>116.23</v>
      </c>
      <c r="L6" s="9">
        <v>131.12</v>
      </c>
      <c r="M6" s="9">
        <v>105.42619000000001</v>
      </c>
      <c r="N6" s="9">
        <v>123.09063500000001</v>
      </c>
      <c r="O6" s="9">
        <v>130.15224520000004</v>
      </c>
      <c r="P6" s="3"/>
      <c r="Q6" s="9">
        <v>136.75</v>
      </c>
      <c r="R6" s="9">
        <v>210.20699999999999</v>
      </c>
      <c r="S6" s="9">
        <v>228.51682500000001</v>
      </c>
      <c r="T6" s="3"/>
      <c r="U6" s="9">
        <v>230.667</v>
      </c>
      <c r="V6" s="9">
        <v>326.43700000000001</v>
      </c>
      <c r="W6" s="9">
        <v>358.66907020000008</v>
      </c>
      <c r="X6" s="3"/>
      <c r="Y6" s="9">
        <v>153.82599999999999</v>
      </c>
      <c r="Z6" s="9">
        <v>208.51300000000001</v>
      </c>
      <c r="AA6" s="9">
        <v>345.59800000000001</v>
      </c>
      <c r="AB6" s="9">
        <v>457.55700000000002</v>
      </c>
      <c r="AC6" s="9">
        <v>358.66907020000008</v>
      </c>
    </row>
    <row r="7" spans="2:29" x14ac:dyDescent="0.2">
      <c r="B7" s="17" t="s">
        <v>158</v>
      </c>
      <c r="C7" s="17" t="s">
        <v>157</v>
      </c>
      <c r="D7" s="11" t="s">
        <v>1</v>
      </c>
      <c r="E7" s="15">
        <v>-33.15</v>
      </c>
      <c r="F7" s="15">
        <v>-37.482000000000006</v>
      </c>
      <c r="G7" s="15">
        <v>-48.771000000000001</v>
      </c>
      <c r="H7" s="15">
        <v>-52.160999999999987</v>
      </c>
      <c r="I7" s="15">
        <v>-57.942999999999998</v>
      </c>
      <c r="J7" s="15">
        <v>-66.522999999999996</v>
      </c>
      <c r="K7" s="15">
        <v>-70.644000000000005</v>
      </c>
      <c r="L7" s="15">
        <v>-91.164543789999996</v>
      </c>
      <c r="M7" s="15">
        <v>-91.587146000000018</v>
      </c>
      <c r="N7" s="15">
        <v>-87.198000000000008</v>
      </c>
      <c r="O7" s="15">
        <v>-74.161913750000011</v>
      </c>
      <c r="P7" s="3"/>
      <c r="Q7" s="15">
        <v>-70.632000000000005</v>
      </c>
      <c r="R7" s="15">
        <v>-124.46599999999999</v>
      </c>
      <c r="S7" s="15">
        <v>-178.78514600000003</v>
      </c>
      <c r="T7" s="3"/>
      <c r="U7" s="15">
        <v>-119.40300000000001</v>
      </c>
      <c r="V7" s="15">
        <v>-195.11</v>
      </c>
      <c r="W7" s="15">
        <v>-252.94705975000005</v>
      </c>
      <c r="X7" s="3"/>
      <c r="Y7" s="15">
        <v>-69.908999999999992</v>
      </c>
      <c r="Z7" s="15">
        <v>-103.697</v>
      </c>
      <c r="AA7" s="15">
        <v>-171.56399999999999</v>
      </c>
      <c r="AB7" s="15">
        <v>-286.27454379</v>
      </c>
      <c r="AC7" s="15">
        <v>-252.94705975000005</v>
      </c>
    </row>
    <row r="8" spans="2:29" x14ac:dyDescent="0.2">
      <c r="B8" s="10" t="s">
        <v>352</v>
      </c>
      <c r="C8" s="10" t="s">
        <v>353</v>
      </c>
      <c r="D8" s="11" t="s">
        <v>1</v>
      </c>
      <c r="E8" s="15">
        <v>0</v>
      </c>
      <c r="F8" s="15">
        <v>0</v>
      </c>
      <c r="G8" s="15">
        <v>0</v>
      </c>
      <c r="H8" s="15">
        <v>0</v>
      </c>
      <c r="I8" s="15">
        <v>2.9603291899999999</v>
      </c>
      <c r="J8" s="15">
        <v>1.65805497</v>
      </c>
      <c r="K8" s="15">
        <v>2.1222867299999999</v>
      </c>
      <c r="L8" s="15">
        <v>2.1873416799999998</v>
      </c>
      <c r="M8" s="15">
        <v>0</v>
      </c>
      <c r="N8" s="15">
        <v>0</v>
      </c>
      <c r="O8" s="15">
        <v>0</v>
      </c>
      <c r="P8" s="3"/>
      <c r="Q8" s="15">
        <v>0</v>
      </c>
      <c r="R8" s="15">
        <v>4.6183841599999997</v>
      </c>
      <c r="S8" s="15">
        <v>0</v>
      </c>
      <c r="T8" s="3"/>
      <c r="U8" s="15">
        <v>0</v>
      </c>
      <c r="V8" s="15">
        <v>6.7406708899999996</v>
      </c>
      <c r="W8" s="15">
        <v>0</v>
      </c>
      <c r="X8" s="3"/>
      <c r="Y8" s="15">
        <v>0</v>
      </c>
      <c r="Z8" s="15">
        <v>0</v>
      </c>
      <c r="AA8" s="15">
        <v>0</v>
      </c>
      <c r="AB8" s="15">
        <v>8.9280125699999999</v>
      </c>
      <c r="AC8" s="15">
        <v>0</v>
      </c>
    </row>
    <row r="9" spans="2:29" x14ac:dyDescent="0.2">
      <c r="B9" s="10" t="s">
        <v>350</v>
      </c>
      <c r="C9" s="10" t="s">
        <v>348</v>
      </c>
      <c r="D9" s="11" t="s">
        <v>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2.42894794</v>
      </c>
      <c r="O9" s="15">
        <v>1.4890000000000001</v>
      </c>
      <c r="P9" s="3"/>
      <c r="Q9" s="15">
        <v>0</v>
      </c>
      <c r="R9" s="15">
        <v>0</v>
      </c>
      <c r="S9" s="15">
        <v>2.42894794</v>
      </c>
      <c r="T9" s="3"/>
      <c r="U9" s="15">
        <v>0</v>
      </c>
      <c r="V9" s="15">
        <v>0</v>
      </c>
      <c r="W9" s="15">
        <v>3.9179479400000004</v>
      </c>
      <c r="X9" s="3"/>
      <c r="Y9" s="15">
        <v>0</v>
      </c>
      <c r="Z9" s="15">
        <v>0</v>
      </c>
      <c r="AA9" s="15">
        <v>0</v>
      </c>
      <c r="AB9" s="15">
        <v>0</v>
      </c>
      <c r="AC9" s="15">
        <v>3.9179479400000004</v>
      </c>
    </row>
    <row r="10" spans="2:29" x14ac:dyDescent="0.2">
      <c r="B10" s="10" t="s">
        <v>351</v>
      </c>
      <c r="C10" s="10" t="s">
        <v>349</v>
      </c>
      <c r="D10" s="11" t="s">
        <v>1</v>
      </c>
      <c r="E10" s="15">
        <v>1.7729115</v>
      </c>
      <c r="F10" s="15">
        <v>1.87100026</v>
      </c>
      <c r="G10" s="15">
        <v>2.3927332900000002</v>
      </c>
      <c r="H10" s="15">
        <v>2.5378939499999995</v>
      </c>
      <c r="I10" s="15">
        <v>2.6631439500000003</v>
      </c>
      <c r="J10" s="15">
        <v>2.9869266100000003</v>
      </c>
      <c r="K10" s="15">
        <v>3.3496036299999994</v>
      </c>
      <c r="L10" s="15">
        <v>4.0315437899999997</v>
      </c>
      <c r="M10" s="15">
        <v>3.48</v>
      </c>
      <c r="N10" s="15">
        <v>5.3129999999999997</v>
      </c>
      <c r="O10" s="15">
        <v>4.5439999999999996</v>
      </c>
      <c r="P10" s="3"/>
      <c r="Q10" s="15">
        <v>3.6439117599999999</v>
      </c>
      <c r="R10" s="15">
        <v>5.6500705600000005</v>
      </c>
      <c r="S10" s="15">
        <v>8.7929999999999993</v>
      </c>
      <c r="T10" s="3"/>
      <c r="U10" s="15">
        <v>6.0366450500000006</v>
      </c>
      <c r="V10" s="15">
        <v>8.9996741900000004</v>
      </c>
      <c r="W10" s="15">
        <v>13.337</v>
      </c>
      <c r="X10" s="3"/>
      <c r="Y10" s="15">
        <v>4.3025687399999999</v>
      </c>
      <c r="Z10" s="15">
        <v>6.2203991900000002</v>
      </c>
      <c r="AA10" s="15">
        <v>8.5745389999999997</v>
      </c>
      <c r="AB10" s="15">
        <v>13.031217980000001</v>
      </c>
      <c r="AC10" s="15">
        <v>13.337</v>
      </c>
    </row>
    <row r="11" spans="2:29" s="87" customFormat="1" x14ac:dyDescent="0.2">
      <c r="B11" s="7" t="s">
        <v>341</v>
      </c>
      <c r="C11" s="7" t="s">
        <v>355</v>
      </c>
      <c r="D11" s="8" t="s">
        <v>1</v>
      </c>
      <c r="E11" s="92">
        <v>-31.377088499999999</v>
      </c>
      <c r="F11" s="92">
        <v>-35.610999740000004</v>
      </c>
      <c r="G11" s="92">
        <v>-46.378266709999998</v>
      </c>
      <c r="H11" s="92">
        <v>-49.62310604999999</v>
      </c>
      <c r="I11" s="92">
        <v>-52.319526859999996</v>
      </c>
      <c r="J11" s="92">
        <v>-61.878018420000004</v>
      </c>
      <c r="K11" s="92">
        <v>-65.172109640000002</v>
      </c>
      <c r="L11" s="92">
        <v>-84.945658319999993</v>
      </c>
      <c r="M11" s="92">
        <v>-88.107146000000014</v>
      </c>
      <c r="N11" s="92">
        <v>-79.456052060000005</v>
      </c>
      <c r="O11" s="92">
        <v>-68.128913750000009</v>
      </c>
      <c r="P11" s="2"/>
      <c r="Q11" s="92">
        <v>-66.988088239999996</v>
      </c>
      <c r="R11" s="92">
        <v>-114.19754528</v>
      </c>
      <c r="S11" s="92">
        <v>-167.56319806000002</v>
      </c>
      <c r="T11" s="2"/>
      <c r="U11" s="92">
        <v>-113.36635494999999</v>
      </c>
      <c r="V11" s="92">
        <v>-179.36965492000002</v>
      </c>
      <c r="W11" s="92">
        <v>-235.69211181000003</v>
      </c>
      <c r="X11" s="2"/>
      <c r="Y11" s="92">
        <v>-65.606431259999994</v>
      </c>
      <c r="Z11" s="92">
        <v>-97.476600810000008</v>
      </c>
      <c r="AA11" s="92">
        <v>-162.98946099999998</v>
      </c>
      <c r="AB11" s="92">
        <v>-264.31531324000002</v>
      </c>
      <c r="AC11" s="92">
        <v>-235.69211181000003</v>
      </c>
    </row>
    <row r="12" spans="2:29" s="87" customFormat="1" x14ac:dyDescent="0.2">
      <c r="B12" s="7" t="s">
        <v>337</v>
      </c>
      <c r="C12" s="7" t="s">
        <v>354</v>
      </c>
      <c r="D12" s="8" t="s">
        <v>1</v>
      </c>
      <c r="E12" s="93">
        <v>22.250911500000001</v>
      </c>
      <c r="F12" s="93">
        <v>47.511000259999996</v>
      </c>
      <c r="G12" s="93">
        <v>47.538733290000003</v>
      </c>
      <c r="H12" s="93">
        <v>65.307893950000008</v>
      </c>
      <c r="I12" s="93">
        <v>45.644473140000002</v>
      </c>
      <c r="J12" s="93">
        <v>50.364981579999991</v>
      </c>
      <c r="K12" s="93">
        <v>51.057890360000002</v>
      </c>
      <c r="L12" s="93">
        <v>46.174341680000012</v>
      </c>
      <c r="M12" s="93">
        <v>17.319043999999991</v>
      </c>
      <c r="N12" s="93">
        <v>43.634582940000001</v>
      </c>
      <c r="O12" s="93">
        <v>62.023331450000029</v>
      </c>
      <c r="P12" s="3"/>
      <c r="Q12" s="93">
        <v>69.761911760000004</v>
      </c>
      <c r="R12" s="93">
        <v>96.009454719999994</v>
      </c>
      <c r="S12" s="93">
        <v>60.953626939999992</v>
      </c>
      <c r="T12" s="3"/>
      <c r="U12" s="93">
        <v>117.30064505000001</v>
      </c>
      <c r="V12" s="93">
        <v>147.06734508</v>
      </c>
      <c r="W12" s="93">
        <v>122.97695839000002</v>
      </c>
      <c r="X12" s="3"/>
      <c r="Y12" s="93">
        <v>88.21956874</v>
      </c>
      <c r="Z12" s="93">
        <v>111.03639919</v>
      </c>
      <c r="AA12" s="93">
        <v>182.60853900000001</v>
      </c>
      <c r="AB12" s="93">
        <v>193.24168675999999</v>
      </c>
      <c r="AC12" s="93">
        <v>122.97695839000002</v>
      </c>
    </row>
    <row r="13" spans="2:29" x14ac:dyDescent="0.2">
      <c r="B13" s="17" t="s">
        <v>160</v>
      </c>
      <c r="C13" s="17" t="s">
        <v>161</v>
      </c>
      <c r="D13" s="11" t="s">
        <v>1</v>
      </c>
      <c r="E13" s="15">
        <v>-23.674999999999997</v>
      </c>
      <c r="F13" s="15">
        <v>-17.341000000000001</v>
      </c>
      <c r="G13" s="15">
        <v>-25.088000000000001</v>
      </c>
      <c r="H13" s="15">
        <v>-46.942999999999998</v>
      </c>
      <c r="I13" s="15">
        <v>-31.563000000000002</v>
      </c>
      <c r="J13" s="15">
        <v>-35.457000000000001</v>
      </c>
      <c r="K13" s="15">
        <v>-103.8878</v>
      </c>
      <c r="L13" s="15">
        <v>-93.700843590000005</v>
      </c>
      <c r="M13" s="15">
        <v>-72.679807000000011</v>
      </c>
      <c r="N13" s="15">
        <v>-57.252496000000001</v>
      </c>
      <c r="O13" s="15">
        <v>-58.778999999999996</v>
      </c>
      <c r="P13" s="3"/>
      <c r="Q13" s="15">
        <v>-41.015999999999998</v>
      </c>
      <c r="R13" s="15">
        <v>-67.02000000000001</v>
      </c>
      <c r="S13" s="15">
        <v>-129.93230300000002</v>
      </c>
      <c r="T13" s="3"/>
      <c r="U13" s="15">
        <v>-66.103999999999999</v>
      </c>
      <c r="V13" s="15">
        <v>-170.90780000000001</v>
      </c>
      <c r="W13" s="15">
        <v>-188.71130300000002</v>
      </c>
      <c r="X13" s="3"/>
      <c r="Y13" s="89">
        <v>-65.668000000000006</v>
      </c>
      <c r="Z13" s="89">
        <v>-81.625</v>
      </c>
      <c r="AA13" s="89">
        <v>-113.047</v>
      </c>
      <c r="AB13" s="15">
        <v>-264.60864359000004</v>
      </c>
      <c r="AC13" s="15">
        <v>-188.71130300000002</v>
      </c>
    </row>
    <row r="14" spans="2:29" x14ac:dyDescent="0.2">
      <c r="B14" s="10" t="s">
        <v>360</v>
      </c>
      <c r="C14" s="10" t="s">
        <v>366</v>
      </c>
      <c r="D14" s="11" t="s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32.378</v>
      </c>
      <c r="L14" s="15">
        <v>15.607999999999999</v>
      </c>
      <c r="M14" s="15">
        <v>3.6218996199999998</v>
      </c>
      <c r="N14" s="15">
        <v>2.2685750000000002</v>
      </c>
      <c r="O14" s="15">
        <v>3.8540000000000001</v>
      </c>
      <c r="P14" s="15"/>
      <c r="Q14" s="23">
        <v>0</v>
      </c>
      <c r="R14" s="23">
        <v>0</v>
      </c>
      <c r="S14" s="23">
        <v>5.89047462</v>
      </c>
      <c r="T14" s="15"/>
      <c r="U14" s="15">
        <v>0</v>
      </c>
      <c r="V14" s="15">
        <v>32.378</v>
      </c>
      <c r="W14" s="15">
        <v>9.7444746200000001</v>
      </c>
      <c r="X14" s="15"/>
      <c r="Y14" s="15">
        <v>0</v>
      </c>
      <c r="Z14" s="15">
        <v>0</v>
      </c>
      <c r="AA14" s="15">
        <v>0</v>
      </c>
      <c r="AB14" s="15">
        <v>47.985999999999997</v>
      </c>
      <c r="AC14" s="15">
        <v>9.7444746200000001</v>
      </c>
    </row>
    <row r="15" spans="2:29" x14ac:dyDescent="0.2">
      <c r="B15" s="10" t="s">
        <v>361</v>
      </c>
      <c r="C15" s="10" t="s">
        <v>356</v>
      </c>
      <c r="D15" s="11" t="s">
        <v>1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-1.5495950000000001</v>
      </c>
      <c r="O15" s="15">
        <v>0</v>
      </c>
      <c r="P15" s="15"/>
      <c r="Q15" s="23">
        <v>0</v>
      </c>
      <c r="R15" s="23">
        <v>0</v>
      </c>
      <c r="S15" s="23">
        <v>-1.5495950000000001</v>
      </c>
      <c r="T15" s="15"/>
      <c r="U15" s="15">
        <v>0</v>
      </c>
      <c r="V15" s="15">
        <v>0</v>
      </c>
      <c r="W15" s="15">
        <v>-1.5495950000000001</v>
      </c>
      <c r="X15" s="15"/>
      <c r="Y15" s="15">
        <v>0</v>
      </c>
      <c r="Z15" s="15">
        <v>0</v>
      </c>
      <c r="AA15" s="15">
        <v>0</v>
      </c>
      <c r="AB15" s="15">
        <v>0</v>
      </c>
      <c r="AC15" s="15">
        <v>-1.5495950000000001</v>
      </c>
    </row>
    <row r="16" spans="2:29" x14ac:dyDescent="0.2">
      <c r="B16" s="10" t="s">
        <v>350</v>
      </c>
      <c r="C16" s="10" t="s">
        <v>348</v>
      </c>
      <c r="D16" s="11" t="s">
        <v>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0.81072063000000005</v>
      </c>
      <c r="O16" s="15">
        <v>0.270565</v>
      </c>
      <c r="P16" s="15"/>
      <c r="Q16" s="23">
        <v>0</v>
      </c>
      <c r="R16" s="23">
        <v>0</v>
      </c>
      <c r="S16" s="23">
        <v>0.81072063000000005</v>
      </c>
      <c r="T16" s="15"/>
      <c r="U16" s="15">
        <v>0</v>
      </c>
      <c r="V16" s="15">
        <v>0</v>
      </c>
      <c r="W16" s="15">
        <v>1.08128563</v>
      </c>
      <c r="X16" s="15"/>
      <c r="Y16" s="15">
        <v>0</v>
      </c>
      <c r="Z16" s="15">
        <v>0</v>
      </c>
      <c r="AA16" s="15">
        <v>0</v>
      </c>
      <c r="AB16" s="15">
        <v>0</v>
      </c>
      <c r="AC16" s="15">
        <v>1.08128563</v>
      </c>
    </row>
    <row r="17" spans="2:29" x14ac:dyDescent="0.2">
      <c r="B17" s="10" t="s">
        <v>362</v>
      </c>
      <c r="C17" s="10" t="s">
        <v>357</v>
      </c>
      <c r="D17" s="11" t="s">
        <v>1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1.6628940000000001</v>
      </c>
      <c r="O17" s="15">
        <v>0</v>
      </c>
      <c r="P17" s="15"/>
      <c r="Q17" s="23">
        <v>0</v>
      </c>
      <c r="R17" s="23">
        <v>0</v>
      </c>
      <c r="S17" s="23">
        <v>1.6628940000000001</v>
      </c>
      <c r="T17" s="15"/>
      <c r="U17" s="15">
        <v>0</v>
      </c>
      <c r="V17" s="15">
        <v>0</v>
      </c>
      <c r="W17" s="15">
        <v>1.6628940000000001</v>
      </c>
      <c r="X17" s="15"/>
      <c r="Y17" s="15">
        <v>0</v>
      </c>
      <c r="Z17" s="15">
        <v>0</v>
      </c>
      <c r="AA17" s="15">
        <v>0</v>
      </c>
      <c r="AB17" s="15">
        <v>0</v>
      </c>
      <c r="AC17" s="15">
        <v>1.6628940000000001</v>
      </c>
    </row>
    <row r="18" spans="2:29" x14ac:dyDescent="0.2">
      <c r="B18" s="10" t="s">
        <v>363</v>
      </c>
      <c r="C18" s="10" t="s">
        <v>358</v>
      </c>
      <c r="D18" s="11" t="s">
        <v>1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7.2807005800000004</v>
      </c>
      <c r="K18" s="15">
        <v>32.274952709999994</v>
      </c>
      <c r="L18" s="15">
        <v>0</v>
      </c>
      <c r="M18" s="15">
        <v>0</v>
      </c>
      <c r="N18" s="15">
        <v>0</v>
      </c>
      <c r="O18" s="15">
        <v>0</v>
      </c>
      <c r="P18" s="15"/>
      <c r="Q18" s="23">
        <v>0</v>
      </c>
      <c r="R18" s="23">
        <v>7.2807005800000004</v>
      </c>
      <c r="S18" s="23">
        <v>0</v>
      </c>
      <c r="T18" s="15"/>
      <c r="U18" s="15">
        <v>0</v>
      </c>
      <c r="V18" s="15">
        <v>39.555653289999995</v>
      </c>
      <c r="W18" s="15">
        <v>0</v>
      </c>
      <c r="X18" s="15"/>
      <c r="Y18" s="15">
        <v>0</v>
      </c>
      <c r="Z18" s="15">
        <v>0</v>
      </c>
      <c r="AA18" s="15">
        <v>0</v>
      </c>
      <c r="AB18" s="15">
        <v>39.555653289999995</v>
      </c>
      <c r="AC18" s="15">
        <v>0</v>
      </c>
    </row>
    <row r="19" spans="2:29" x14ac:dyDescent="0.2">
      <c r="B19" s="10" t="s">
        <v>364</v>
      </c>
      <c r="C19" s="10" t="s">
        <v>359</v>
      </c>
      <c r="D19" s="11" t="s">
        <v>1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0.36799999999999999</v>
      </c>
      <c r="P19" s="15"/>
      <c r="Q19" s="23">
        <v>0</v>
      </c>
      <c r="R19" s="23">
        <v>0</v>
      </c>
      <c r="S19" s="23">
        <v>0</v>
      </c>
      <c r="T19" s="15"/>
      <c r="U19" s="15">
        <v>0</v>
      </c>
      <c r="V19" s="15">
        <v>0</v>
      </c>
      <c r="W19" s="15">
        <v>0.36799999999999999</v>
      </c>
      <c r="X19" s="15"/>
      <c r="Y19" s="15">
        <v>0</v>
      </c>
      <c r="Z19" s="15">
        <v>0</v>
      </c>
      <c r="AA19" s="15">
        <v>0</v>
      </c>
      <c r="AB19" s="15">
        <v>0</v>
      </c>
      <c r="AC19" s="15">
        <v>0.36799999999999999</v>
      </c>
    </row>
    <row r="20" spans="2:29" x14ac:dyDescent="0.2">
      <c r="B20" s="10" t="s">
        <v>351</v>
      </c>
      <c r="C20" s="10" t="s">
        <v>349</v>
      </c>
      <c r="D20" s="11" t="s">
        <v>1</v>
      </c>
      <c r="E20" s="23">
        <v>0.34583269999999994</v>
      </c>
      <c r="F20" s="23">
        <v>0.33572885000000008</v>
      </c>
      <c r="G20" s="23">
        <v>0.39008502999999978</v>
      </c>
      <c r="H20" s="23">
        <v>0.43081413000000035</v>
      </c>
      <c r="I20" s="23">
        <v>0.4813029099999997</v>
      </c>
      <c r="J20" s="23">
        <v>0.48785846000000022</v>
      </c>
      <c r="K20" s="23">
        <v>0.49816562000000009</v>
      </c>
      <c r="L20" s="23">
        <v>0.74384359000000022</v>
      </c>
      <c r="M20" s="23">
        <v>2.3849390000000001</v>
      </c>
      <c r="N20" s="23">
        <v>1.76</v>
      </c>
      <c r="O20" s="23">
        <v>3.3660000000000005</v>
      </c>
      <c r="P20" s="3"/>
      <c r="Q20" s="23">
        <v>0.68156155000000007</v>
      </c>
      <c r="R20" s="23">
        <v>0.96916136999999991</v>
      </c>
      <c r="S20" s="23">
        <v>4.1449389999999999</v>
      </c>
      <c r="T20" s="15"/>
      <c r="U20" s="15">
        <v>1.0716465799999999</v>
      </c>
      <c r="V20" s="15">
        <v>1.4673269900000001</v>
      </c>
      <c r="W20" s="15">
        <v>7.5109390000000005</v>
      </c>
      <c r="X20" s="3"/>
      <c r="Y20" s="23">
        <v>0.51843907</v>
      </c>
      <c r="Z20" s="23">
        <v>1.36374335</v>
      </c>
      <c r="AA20" s="23">
        <v>1.5024607100000003</v>
      </c>
      <c r="AB20" s="23">
        <v>2.2111705800000001</v>
      </c>
      <c r="AC20" s="23">
        <v>7.5109390000000005</v>
      </c>
    </row>
    <row r="21" spans="2:29" s="87" customFormat="1" x14ac:dyDescent="0.2">
      <c r="B21" s="101" t="s">
        <v>339</v>
      </c>
      <c r="C21" s="101" t="s">
        <v>365</v>
      </c>
      <c r="D21" s="32" t="s">
        <v>1</v>
      </c>
      <c r="E21" s="33">
        <v>-23.329167299999998</v>
      </c>
      <c r="F21" s="33">
        <v>-17.005271150000002</v>
      </c>
      <c r="G21" s="33">
        <v>-24.697914970000003</v>
      </c>
      <c r="H21" s="33">
        <v>-46.512185869999996</v>
      </c>
      <c r="I21" s="33">
        <v>-31.081697090000002</v>
      </c>
      <c r="J21" s="33">
        <v>-27.688440959999998</v>
      </c>
      <c r="K21" s="33">
        <v>-38.736681670000003</v>
      </c>
      <c r="L21" s="33">
        <v>-77.349000000000004</v>
      </c>
      <c r="M21" s="33">
        <v>-66.672968380000015</v>
      </c>
      <c r="N21" s="33">
        <v>-52.299901370000008</v>
      </c>
      <c r="O21" s="33">
        <v>-50.920434999999998</v>
      </c>
      <c r="P21" s="33"/>
      <c r="Q21" s="33">
        <v>-40.33443845</v>
      </c>
      <c r="R21" s="33">
        <v>-58.77013805</v>
      </c>
      <c r="S21" s="33">
        <v>-118.97286975000003</v>
      </c>
      <c r="T21" s="33"/>
      <c r="U21" s="33">
        <v>-65.032353420000007</v>
      </c>
      <c r="V21" s="33">
        <v>-97.50681972000001</v>
      </c>
      <c r="W21" s="33">
        <v>-169.89330475000003</v>
      </c>
      <c r="X21" s="33"/>
      <c r="Y21" s="33">
        <v>-65.149560930000007</v>
      </c>
      <c r="Z21" s="33">
        <v>-80.261256650000007</v>
      </c>
      <c r="AA21" s="33">
        <v>-111.54453929</v>
      </c>
      <c r="AB21" s="33">
        <v>-174.85581972</v>
      </c>
      <c r="AC21" s="33">
        <v>-169.89330475000003</v>
      </c>
    </row>
    <row r="22" spans="2:29" s="87" customFormat="1" x14ac:dyDescent="0.2">
      <c r="B22" s="26" t="s">
        <v>304</v>
      </c>
      <c r="C22" s="26" t="s">
        <v>296</v>
      </c>
      <c r="D22" s="27" t="s">
        <v>1</v>
      </c>
      <c r="E22" s="9">
        <v>-1.0782557999999955</v>
      </c>
      <c r="F22" s="9">
        <v>30.505729109999994</v>
      </c>
      <c r="G22" s="9">
        <v>22.84081832</v>
      </c>
      <c r="H22" s="9">
        <v>18.795708080000011</v>
      </c>
      <c r="I22" s="9">
        <v>14.56277605</v>
      </c>
      <c r="J22" s="9">
        <v>22.676540619999997</v>
      </c>
      <c r="K22" s="9">
        <v>12.321208690000001</v>
      </c>
      <c r="L22" s="9">
        <v>-31.174658319999995</v>
      </c>
      <c r="M22" s="9">
        <v>-49.353824000000024</v>
      </c>
      <c r="N22" s="9">
        <v>-8.665318430000001</v>
      </c>
      <c r="O22" s="9">
        <v>11.103331450000031</v>
      </c>
      <c r="P22" s="2"/>
      <c r="Q22" s="9">
        <v>29.427473309999996</v>
      </c>
      <c r="R22" s="9">
        <v>37.239316669999994</v>
      </c>
      <c r="S22" s="9">
        <v>-58.019142430000024</v>
      </c>
      <c r="T22" s="2"/>
      <c r="U22" s="9">
        <v>52.268291629999993</v>
      </c>
      <c r="V22" s="9">
        <v>49.560525359999993</v>
      </c>
      <c r="W22" s="9">
        <v>-46.915810979999989</v>
      </c>
      <c r="X22" s="2"/>
      <c r="Y22" s="9">
        <v>23.069999999999993</v>
      </c>
      <c r="Z22" s="9">
        <v>30.775000000000002</v>
      </c>
      <c r="AA22" s="9">
        <v>71.063999710000004</v>
      </c>
      <c r="AB22" s="9">
        <v>18.385867039999997</v>
      </c>
      <c r="AC22" s="9">
        <v>-46.915810979999989</v>
      </c>
    </row>
    <row r="23" spans="2:29" x14ac:dyDescent="0.2">
      <c r="B23" s="102" t="s">
        <v>371</v>
      </c>
      <c r="C23" s="102" t="s">
        <v>371</v>
      </c>
      <c r="D23" s="95" t="s">
        <v>1</v>
      </c>
      <c r="E23" s="96">
        <v>-2.1187442000000001</v>
      </c>
      <c r="F23" s="96">
        <v>-2.2067291099999999</v>
      </c>
      <c r="G23" s="96">
        <v>-2.7828183200000001</v>
      </c>
      <c r="H23" s="96">
        <v>-2.9687080799999999</v>
      </c>
      <c r="I23" s="96">
        <v>-3.14444686</v>
      </c>
      <c r="J23" s="96">
        <v>-3.4747850700000003</v>
      </c>
      <c r="K23" s="96">
        <v>-3.8477692499999994</v>
      </c>
      <c r="L23" s="96">
        <v>-4.7753873799999997</v>
      </c>
      <c r="M23" s="96">
        <v>-5.8649389999999997</v>
      </c>
      <c r="N23" s="96">
        <v>-7.0729999999999995</v>
      </c>
      <c r="O23" s="96">
        <v>-7.91</v>
      </c>
      <c r="P23" s="3"/>
      <c r="Q23" s="96">
        <v>-4.3254733099999996</v>
      </c>
      <c r="R23" s="96">
        <v>-6.6192319299999998</v>
      </c>
      <c r="S23" s="96">
        <v>-12.937939</v>
      </c>
      <c r="T23" s="3"/>
      <c r="U23" s="96">
        <v>-7.1082916300000001</v>
      </c>
      <c r="V23" s="96">
        <v>-10.467001179999999</v>
      </c>
      <c r="W23" s="96">
        <v>-20.847939</v>
      </c>
      <c r="X23" s="3"/>
      <c r="Y23" s="96">
        <v>-4.8209999999999997</v>
      </c>
      <c r="Z23" s="96">
        <v>-7.5839999999999996</v>
      </c>
      <c r="AA23" s="96">
        <v>-10.076999709999999</v>
      </c>
      <c r="AB23" s="96">
        <v>-15.242388559999998</v>
      </c>
      <c r="AC23" s="96">
        <v>-20.847939</v>
      </c>
    </row>
    <row r="24" spans="2:29" x14ac:dyDescent="0.2">
      <c r="B24" s="102" t="s">
        <v>17</v>
      </c>
      <c r="C24" s="102" t="s">
        <v>50</v>
      </c>
      <c r="D24" s="95" t="s">
        <v>1</v>
      </c>
      <c r="E24" s="96">
        <v>1.5049999999999999</v>
      </c>
      <c r="F24" s="96">
        <v>-1.1240000000000001</v>
      </c>
      <c r="G24" s="96">
        <v>-3.53</v>
      </c>
      <c r="H24" s="96">
        <v>-4.0269999999999975</v>
      </c>
      <c r="I24" s="96">
        <v>-0.33199999999999985</v>
      </c>
      <c r="J24" s="96">
        <v>-4.7640000000000002</v>
      </c>
      <c r="K24" s="96">
        <v>6.649</v>
      </c>
      <c r="L24" s="96">
        <v>13.016</v>
      </c>
      <c r="M24" s="96">
        <v>10.340400000000002</v>
      </c>
      <c r="N24" s="96">
        <v>20.283999999999999</v>
      </c>
      <c r="O24" s="96">
        <v>12.994999999999997</v>
      </c>
      <c r="P24" s="3"/>
      <c r="Q24" s="96">
        <v>0.38099999999999978</v>
      </c>
      <c r="R24" s="96">
        <v>-5.0960000000000001</v>
      </c>
      <c r="S24" s="96">
        <v>30.624400000000001</v>
      </c>
      <c r="T24" s="3"/>
      <c r="U24" s="96">
        <v>-3.149</v>
      </c>
      <c r="V24" s="96">
        <v>1.5529999999999999</v>
      </c>
      <c r="W24" s="96">
        <v>43.619399999999999</v>
      </c>
      <c r="X24" s="3"/>
      <c r="Y24" s="96">
        <v>-0.90599999999999992</v>
      </c>
      <c r="Z24" s="96">
        <v>-2.65</v>
      </c>
      <c r="AA24" s="96">
        <v>-7.1759999999999975</v>
      </c>
      <c r="AB24" s="96">
        <v>14.568999999999999</v>
      </c>
      <c r="AC24" s="96">
        <v>43.619399999999999</v>
      </c>
    </row>
    <row r="25" spans="2:29" x14ac:dyDescent="0.2">
      <c r="B25" s="102" t="s">
        <v>372</v>
      </c>
      <c r="C25" s="102" t="s">
        <v>373</v>
      </c>
      <c r="D25" s="95" t="s">
        <v>1</v>
      </c>
      <c r="E25" s="96">
        <v>-3.339</v>
      </c>
      <c r="F25" s="96">
        <v>-6.6</v>
      </c>
      <c r="G25" s="96">
        <v>-9.7919999999999998</v>
      </c>
      <c r="H25" s="96">
        <v>-3.6559999999999988</v>
      </c>
      <c r="I25" s="96">
        <v>-5.0340000000000007</v>
      </c>
      <c r="J25" s="96">
        <v>-4.2060000000000004</v>
      </c>
      <c r="K25" s="96">
        <v>6.46</v>
      </c>
      <c r="L25" s="96">
        <v>-3.6070000000000002</v>
      </c>
      <c r="M25" s="96">
        <v>9.2420000000000009</v>
      </c>
      <c r="N25" s="96">
        <v>-4.4710000000000001</v>
      </c>
      <c r="O25" s="96">
        <v>-7.7089999999999996</v>
      </c>
      <c r="P25" s="3"/>
      <c r="Q25" s="96">
        <v>-9.9390000000000001</v>
      </c>
      <c r="R25" s="96">
        <v>-9.240000000000002</v>
      </c>
      <c r="S25" s="96">
        <v>4.7710000000000008</v>
      </c>
      <c r="T25" s="3"/>
      <c r="U25" s="96">
        <v>-19.731000000000002</v>
      </c>
      <c r="V25" s="96">
        <v>-2.780000000000002</v>
      </c>
      <c r="W25" s="96">
        <v>-2.9379999999999988</v>
      </c>
      <c r="X25" s="3"/>
      <c r="Y25" s="96">
        <v>-8.7690000000000001</v>
      </c>
      <c r="Z25" s="96">
        <v>-10.539</v>
      </c>
      <c r="AA25" s="96">
        <v>-23.387</v>
      </c>
      <c r="AB25" s="96">
        <v>-6.3870000000000022</v>
      </c>
      <c r="AC25" s="96">
        <v>-2.9379999999999988</v>
      </c>
    </row>
    <row r="26" spans="2:29" x14ac:dyDescent="0.2">
      <c r="B26" s="102" t="s">
        <v>368</v>
      </c>
      <c r="C26" s="102" t="s">
        <v>367</v>
      </c>
      <c r="D26" s="95" t="s">
        <v>1</v>
      </c>
      <c r="E26" s="96">
        <v>0</v>
      </c>
      <c r="F26" s="96">
        <v>0</v>
      </c>
      <c r="G26" s="96">
        <v>0</v>
      </c>
      <c r="H26" s="96">
        <v>0</v>
      </c>
      <c r="I26" s="96">
        <v>1.0065119246000001</v>
      </c>
      <c r="J26" s="96">
        <v>3.039176887</v>
      </c>
      <c r="K26" s="96">
        <v>13.1975757416</v>
      </c>
      <c r="L26" s="96">
        <v>-9.2523038288000006</v>
      </c>
      <c r="M26" s="96">
        <v>1.112072E-3</v>
      </c>
      <c r="N26" s="96">
        <v>2.1745850138000002</v>
      </c>
      <c r="O26" s="96">
        <v>2.0337321000000004</v>
      </c>
      <c r="P26" s="3"/>
      <c r="Q26" s="96">
        <v>0</v>
      </c>
      <c r="R26" s="96">
        <v>4.0456888115999998</v>
      </c>
      <c r="S26" s="96">
        <v>2.1756970858000004</v>
      </c>
      <c r="T26" s="3"/>
      <c r="U26" s="96">
        <v>0</v>
      </c>
      <c r="V26" s="96">
        <v>17.2432645532</v>
      </c>
      <c r="W26" s="96">
        <v>4.2094291858000012</v>
      </c>
      <c r="X26" s="3"/>
      <c r="Y26" s="96">
        <v>0</v>
      </c>
      <c r="Z26" s="96">
        <v>0</v>
      </c>
      <c r="AA26" s="96">
        <v>0</v>
      </c>
      <c r="AB26" s="96">
        <v>7.9909607243999989</v>
      </c>
      <c r="AC26" s="96">
        <v>4.2094291858000012</v>
      </c>
    </row>
    <row r="27" spans="2:29" x14ac:dyDescent="0.2">
      <c r="B27" s="7" t="s">
        <v>369</v>
      </c>
      <c r="C27" s="7" t="s">
        <v>370</v>
      </c>
      <c r="D27" s="8" t="s">
        <v>1</v>
      </c>
      <c r="E27" s="92">
        <v>-5.0309999999999953</v>
      </c>
      <c r="F27" s="92">
        <v>20.574999999999996</v>
      </c>
      <c r="G27" s="92">
        <v>6.7359999999999989</v>
      </c>
      <c r="H27" s="92">
        <v>8.1440000000000161</v>
      </c>
      <c r="I27" s="92">
        <v>5.0458172654000002</v>
      </c>
      <c r="J27" s="92">
        <v>7.192578662999999</v>
      </c>
      <c r="K27" s="92">
        <v>8.384863698400002</v>
      </c>
      <c r="L27" s="92">
        <v>-17.288741871199996</v>
      </c>
      <c r="M27" s="92">
        <v>-35.637475072000015</v>
      </c>
      <c r="N27" s="92">
        <v>-2.099903443800001</v>
      </c>
      <c r="O27" s="92">
        <v>6.4455993500000286</v>
      </c>
      <c r="P27" s="12"/>
      <c r="Q27" s="92">
        <v>15.544</v>
      </c>
      <c r="R27" s="92">
        <v>12.238395928399999</v>
      </c>
      <c r="S27" s="92">
        <v>-37.737378515800017</v>
      </c>
      <c r="T27" s="12"/>
      <c r="U27" s="92">
        <v>22.28</v>
      </c>
      <c r="V27" s="92">
        <v>20.623259626799999</v>
      </c>
      <c r="W27" s="92">
        <v>-31.291779165799987</v>
      </c>
      <c r="X27" s="12"/>
      <c r="Y27" s="92">
        <v>8.5739999999999963</v>
      </c>
      <c r="Z27" s="92">
        <v>10.002000000000004</v>
      </c>
      <c r="AA27" s="92">
        <v>30.424000000000017</v>
      </c>
      <c r="AB27" s="92">
        <v>3.3345177556000039</v>
      </c>
      <c r="AC27" s="92">
        <v>-31.291779165799987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A1:N76"/>
  <sheetViews>
    <sheetView showGridLines="0" topLeftCell="B1" zoomScaleNormal="100" workbookViewId="0"/>
  </sheetViews>
  <sheetFormatPr defaultRowHeight="11.25" x14ac:dyDescent="0.2"/>
  <cols>
    <col min="1" max="1" width="4.140625" style="1" hidden="1" customWidth="1"/>
    <col min="2" max="2" width="34.7109375" style="1" bestFit="1" customWidth="1"/>
    <col min="3" max="3" width="39.140625" style="1" bestFit="1" customWidth="1"/>
    <col min="4" max="4" width="9.42578125" style="1" bestFit="1" customWidth="1"/>
    <col min="5" max="6" width="17.140625" style="1" bestFit="1" customWidth="1"/>
    <col min="7" max="7" width="17.42578125" style="1" bestFit="1" customWidth="1"/>
    <col min="8" max="8" width="13.85546875" style="1" bestFit="1" customWidth="1"/>
    <col min="9" max="9" width="12.7109375" style="1" bestFit="1" customWidth="1"/>
    <col min="10" max="10" width="18.140625" style="1" bestFit="1" customWidth="1"/>
    <col min="11" max="14" width="17.140625" style="1" bestFit="1" customWidth="1"/>
    <col min="15" max="16384" width="9.140625" style="1"/>
  </cols>
  <sheetData>
    <row r="1" spans="2:14" ht="39.75" customHeight="1" thickBot="1" x14ac:dyDescent="0.25">
      <c r="G1" s="42"/>
      <c r="I1" s="42"/>
    </row>
    <row r="2" spans="2:14" ht="10.5" customHeight="1" thickBot="1" x14ac:dyDescent="0.25">
      <c r="E2" s="75">
        <v>43465</v>
      </c>
      <c r="F2" s="75">
        <v>43830</v>
      </c>
      <c r="G2" s="75">
        <v>44196</v>
      </c>
      <c r="H2" s="75">
        <v>44286</v>
      </c>
      <c r="I2" s="75">
        <v>44377</v>
      </c>
      <c r="J2" s="75">
        <v>44469</v>
      </c>
      <c r="K2" s="75">
        <v>44561</v>
      </c>
      <c r="L2" s="75">
        <v>44651</v>
      </c>
      <c r="M2" s="75">
        <v>44742</v>
      </c>
      <c r="N2" s="75">
        <v>44834</v>
      </c>
    </row>
    <row r="3" spans="2:14" ht="12" thickBot="1" x14ac:dyDescent="0.25">
      <c r="B3" s="43" t="s">
        <v>24</v>
      </c>
      <c r="C3" s="43" t="s">
        <v>54</v>
      </c>
      <c r="D3" s="43"/>
      <c r="E3" s="44">
        <v>43465</v>
      </c>
      <c r="F3" s="44">
        <v>43830</v>
      </c>
      <c r="G3" s="44">
        <v>44196</v>
      </c>
      <c r="H3" s="44">
        <v>44286</v>
      </c>
      <c r="I3" s="44">
        <v>44377</v>
      </c>
      <c r="J3" s="44">
        <v>44469</v>
      </c>
      <c r="K3" s="44">
        <v>44561</v>
      </c>
      <c r="L3" s="44">
        <v>44651</v>
      </c>
      <c r="M3" s="44">
        <v>44742</v>
      </c>
      <c r="N3" s="44">
        <v>44834</v>
      </c>
    </row>
    <row r="4" spans="2:14" ht="7.5" customHeight="1" x14ac:dyDescent="0.2">
      <c r="B4" s="5"/>
      <c r="C4" s="5"/>
      <c r="D4" s="5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36" t="s">
        <v>33</v>
      </c>
      <c r="C5" s="36" t="s">
        <v>136</v>
      </c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x14ac:dyDescent="0.2">
      <c r="B6" s="36" t="s">
        <v>55</v>
      </c>
      <c r="C6" s="36" t="s">
        <v>94</v>
      </c>
      <c r="E6" s="3"/>
      <c r="F6" s="3"/>
      <c r="G6" s="3"/>
      <c r="H6" s="3"/>
      <c r="I6" s="3"/>
      <c r="J6" s="3"/>
      <c r="K6" s="3"/>
      <c r="L6" s="3"/>
    </row>
    <row r="7" spans="2:14" x14ac:dyDescent="0.2">
      <c r="B7" s="37" t="s">
        <v>56</v>
      </c>
      <c r="C7" s="37" t="s">
        <v>95</v>
      </c>
      <c r="D7" s="11" t="s">
        <v>1</v>
      </c>
      <c r="E7" s="23">
        <v>7.6289999999999996</v>
      </c>
      <c r="F7" s="23">
        <v>23.623999999999999</v>
      </c>
      <c r="G7" s="23">
        <v>55.194000000000003</v>
      </c>
      <c r="H7" s="23">
        <v>79.563999999999993</v>
      </c>
      <c r="I7" s="23">
        <v>30.170999999999999</v>
      </c>
      <c r="J7" s="23">
        <v>771.32899999999995</v>
      </c>
      <c r="K7" s="23">
        <v>744.39</v>
      </c>
      <c r="L7" s="23">
        <v>642.39300000000003</v>
      </c>
      <c r="M7" s="23">
        <v>550.77</v>
      </c>
      <c r="N7" s="23">
        <v>517.50099999999998</v>
      </c>
    </row>
    <row r="8" spans="2:14" x14ac:dyDescent="0.2">
      <c r="B8" s="37" t="s">
        <v>57</v>
      </c>
      <c r="C8" s="37" t="s">
        <v>96</v>
      </c>
      <c r="D8" s="11" t="s">
        <v>1</v>
      </c>
      <c r="E8" s="23">
        <v>37.893999999999998</v>
      </c>
      <c r="F8" s="23">
        <v>51.951000000000001</v>
      </c>
      <c r="G8" s="23">
        <v>81.474000000000004</v>
      </c>
      <c r="H8" s="23">
        <v>84.106999999999999</v>
      </c>
      <c r="I8" s="23">
        <v>95.272999999999996</v>
      </c>
      <c r="J8" s="23">
        <v>100.294</v>
      </c>
      <c r="K8" s="23">
        <v>106.40600000000001</v>
      </c>
      <c r="L8" s="23">
        <v>89.668999999999997</v>
      </c>
      <c r="M8" s="23">
        <v>107.047</v>
      </c>
      <c r="N8" s="23">
        <v>114.137</v>
      </c>
    </row>
    <row r="9" spans="2:14" x14ac:dyDescent="0.2">
      <c r="B9" s="37" t="s">
        <v>58</v>
      </c>
      <c r="C9" s="37" t="s">
        <v>97</v>
      </c>
      <c r="D9" s="11" t="s">
        <v>1</v>
      </c>
      <c r="E9" s="23">
        <v>0</v>
      </c>
      <c r="F9" s="23">
        <v>0</v>
      </c>
      <c r="G9" s="23">
        <v>3.0830000000000002</v>
      </c>
      <c r="H9" s="23">
        <v>5.4320000000000004</v>
      </c>
      <c r="I9" s="23">
        <v>0.23</v>
      </c>
      <c r="J9" s="23">
        <v>1.5469999999999999</v>
      </c>
      <c r="K9" s="23">
        <v>1.5349999999999999</v>
      </c>
      <c r="L9" s="23">
        <v>0.51600000000000001</v>
      </c>
      <c r="M9" s="23">
        <v>1.3540000000000001</v>
      </c>
      <c r="N9" s="23">
        <v>1.639</v>
      </c>
    </row>
    <row r="10" spans="2:14" x14ac:dyDescent="0.2">
      <c r="B10" s="37" t="s">
        <v>59</v>
      </c>
      <c r="C10" s="37" t="s">
        <v>98</v>
      </c>
      <c r="D10" s="11" t="s">
        <v>1</v>
      </c>
      <c r="E10" s="23">
        <v>5.1189999999999998</v>
      </c>
      <c r="F10" s="23">
        <v>5.915</v>
      </c>
      <c r="G10" s="23">
        <v>8.0630000000000006</v>
      </c>
      <c r="H10" s="23">
        <v>10.933999999999999</v>
      </c>
      <c r="I10" s="23">
        <v>20.949000000000002</v>
      </c>
      <c r="J10" s="23">
        <v>25.422999999999998</v>
      </c>
      <c r="K10" s="23">
        <v>27.22</v>
      </c>
      <c r="L10" s="23">
        <v>29.83</v>
      </c>
      <c r="M10" s="23">
        <v>35.767000000000003</v>
      </c>
      <c r="N10" s="23">
        <v>36.511000000000003</v>
      </c>
    </row>
    <row r="11" spans="2:14" x14ac:dyDescent="0.2">
      <c r="B11" s="37" t="s">
        <v>60</v>
      </c>
      <c r="C11" s="37" t="s">
        <v>99</v>
      </c>
      <c r="D11" s="11" t="s">
        <v>1</v>
      </c>
      <c r="E11" s="23">
        <v>3.6179999999999999</v>
      </c>
      <c r="F11" s="23">
        <v>2.8879999999999999</v>
      </c>
      <c r="G11" s="23">
        <v>5.6609999999999996</v>
      </c>
      <c r="H11" s="23">
        <v>7.9359999999999999</v>
      </c>
      <c r="I11" s="23">
        <v>11.849</v>
      </c>
      <c r="J11" s="23">
        <v>14.801</v>
      </c>
      <c r="K11" s="23">
        <v>5.9749999999999996</v>
      </c>
      <c r="L11" s="23">
        <v>3.7250000000000001</v>
      </c>
      <c r="M11" s="23">
        <v>15.744999999999999</v>
      </c>
      <c r="N11" s="23">
        <v>13.968999999999999</v>
      </c>
    </row>
    <row r="12" spans="2:14" x14ac:dyDescent="0.2">
      <c r="B12" s="37" t="s">
        <v>64</v>
      </c>
      <c r="C12" s="37" t="s">
        <v>103</v>
      </c>
      <c r="D12" s="11" t="s">
        <v>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1.79</v>
      </c>
      <c r="M12" s="23">
        <v>1.79</v>
      </c>
      <c r="N12" s="23">
        <v>1.79</v>
      </c>
    </row>
    <row r="13" spans="2:14" x14ac:dyDescent="0.2">
      <c r="B13" s="37" t="s">
        <v>61</v>
      </c>
      <c r="C13" s="37" t="s">
        <v>100</v>
      </c>
      <c r="D13" s="11" t="s">
        <v>1</v>
      </c>
      <c r="E13" s="23">
        <v>0</v>
      </c>
      <c r="F13" s="23">
        <v>0</v>
      </c>
      <c r="G13" s="23">
        <v>1.2809999999999999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</row>
    <row r="14" spans="2:14" x14ac:dyDescent="0.2">
      <c r="B14" s="38" t="s">
        <v>62</v>
      </c>
      <c r="C14" s="38" t="s">
        <v>101</v>
      </c>
      <c r="D14" s="19" t="s">
        <v>1</v>
      </c>
      <c r="E14" s="53">
        <v>54.26</v>
      </c>
      <c r="F14" s="53">
        <v>84.378000000000014</v>
      </c>
      <c r="G14" s="53">
        <v>154.756</v>
      </c>
      <c r="H14" s="53">
        <v>187.97299999999998</v>
      </c>
      <c r="I14" s="53">
        <v>158.47199999999998</v>
      </c>
      <c r="J14" s="53">
        <v>913.39400000000001</v>
      </c>
      <c r="K14" s="53">
        <v>885.52600000000007</v>
      </c>
      <c r="L14" s="53">
        <v>767.923</v>
      </c>
      <c r="M14" s="53">
        <v>712.47300000000007</v>
      </c>
      <c r="N14" s="53">
        <v>685.54699999999991</v>
      </c>
    </row>
    <row r="15" spans="2:14" x14ac:dyDescent="0.2">
      <c r="B15" s="39"/>
      <c r="C15" s="39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14" x14ac:dyDescent="0.2">
      <c r="B16" s="36" t="s">
        <v>63</v>
      </c>
      <c r="C16" s="36" t="s">
        <v>102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2:14" x14ac:dyDescent="0.2">
      <c r="B17" s="40" t="s">
        <v>60</v>
      </c>
      <c r="C17" s="40" t="s">
        <v>264</v>
      </c>
      <c r="D17" s="11" t="s">
        <v>1</v>
      </c>
      <c r="E17" s="23">
        <v>0</v>
      </c>
      <c r="F17" s="23">
        <v>1.5409999999999999</v>
      </c>
      <c r="G17" s="23">
        <v>2.2130000000000001</v>
      </c>
      <c r="H17" s="23">
        <v>1.47</v>
      </c>
      <c r="I17" s="23">
        <v>1.448</v>
      </c>
      <c r="J17" s="23">
        <v>0.42799999999999999</v>
      </c>
      <c r="K17" s="23">
        <v>2.1190000000000002</v>
      </c>
      <c r="L17" s="23">
        <v>2.0259999999999998</v>
      </c>
      <c r="M17" s="23">
        <v>1.3720000000000001</v>
      </c>
      <c r="N17" s="23">
        <v>2.081</v>
      </c>
    </row>
    <row r="18" spans="2:14" x14ac:dyDescent="0.2">
      <c r="B18" s="40" t="s">
        <v>58</v>
      </c>
      <c r="C18" s="40" t="s">
        <v>265</v>
      </c>
      <c r="D18" s="11" t="s">
        <v>1</v>
      </c>
      <c r="E18" s="23">
        <v>0</v>
      </c>
      <c r="F18" s="23">
        <v>0</v>
      </c>
      <c r="G18" s="23">
        <v>0</v>
      </c>
      <c r="H18" s="23">
        <v>0</v>
      </c>
      <c r="I18" s="23">
        <v>2.1850000000000001</v>
      </c>
      <c r="J18" s="23">
        <v>2.8180000000000001</v>
      </c>
      <c r="K18" s="23">
        <v>3.089</v>
      </c>
      <c r="L18" s="23">
        <v>1.2569999999999999</v>
      </c>
      <c r="M18" s="23">
        <v>0</v>
      </c>
      <c r="N18" s="23">
        <v>6.2969999999999997</v>
      </c>
    </row>
    <row r="19" spans="2:14" x14ac:dyDescent="0.2">
      <c r="B19" s="40" t="s">
        <v>59</v>
      </c>
      <c r="C19" s="40" t="s">
        <v>266</v>
      </c>
      <c r="D19" s="11" t="s">
        <v>1</v>
      </c>
      <c r="E19" s="23">
        <v>0</v>
      </c>
      <c r="F19" s="23">
        <v>0.108</v>
      </c>
      <c r="G19" s="23">
        <v>0.109</v>
      </c>
      <c r="H19" s="23">
        <v>0.121</v>
      </c>
      <c r="I19" s="23">
        <v>0.13200000000000001</v>
      </c>
      <c r="J19" s="23">
        <v>0.13900000000000001</v>
      </c>
      <c r="K19" s="23">
        <v>0.17</v>
      </c>
      <c r="L19" s="23">
        <v>0.20100000000000001</v>
      </c>
      <c r="M19" s="23">
        <v>0.21</v>
      </c>
      <c r="N19" s="23">
        <v>0.21</v>
      </c>
    </row>
    <row r="20" spans="2:14" x14ac:dyDescent="0.2">
      <c r="B20" s="40" t="s">
        <v>64</v>
      </c>
      <c r="C20" s="40" t="s">
        <v>267</v>
      </c>
      <c r="D20" s="11" t="s">
        <v>1</v>
      </c>
      <c r="E20" s="23">
        <v>0</v>
      </c>
      <c r="F20" s="23">
        <v>0</v>
      </c>
      <c r="G20" s="23">
        <v>1.054</v>
      </c>
      <c r="H20" s="23">
        <v>37.293999999999997</v>
      </c>
      <c r="I20" s="23">
        <v>36.774999999999999</v>
      </c>
      <c r="J20" s="23">
        <v>0.152</v>
      </c>
      <c r="K20" s="23">
        <v>1.2999999999999999E-2</v>
      </c>
      <c r="L20" s="23">
        <v>1.2999999999999999E-2</v>
      </c>
      <c r="M20" s="23">
        <v>1.2999999999999999E-2</v>
      </c>
      <c r="N20" s="23">
        <v>0</v>
      </c>
    </row>
    <row r="21" spans="2:14" x14ac:dyDescent="0.2">
      <c r="B21" s="40" t="s">
        <v>65</v>
      </c>
      <c r="C21" s="40" t="s">
        <v>104</v>
      </c>
      <c r="D21" s="11" t="s">
        <v>1</v>
      </c>
      <c r="E21" s="23">
        <v>1.8939999999999999</v>
      </c>
      <c r="F21" s="23">
        <v>3.508</v>
      </c>
      <c r="G21" s="23">
        <v>5.6059999999999999</v>
      </c>
      <c r="H21" s="23">
        <v>5.375</v>
      </c>
      <c r="I21" s="23">
        <v>0</v>
      </c>
      <c r="J21" s="23">
        <v>12.173</v>
      </c>
      <c r="K21" s="23">
        <v>8.2509999999999994</v>
      </c>
      <c r="L21" s="23">
        <v>14.007999999999999</v>
      </c>
      <c r="M21" s="23">
        <v>10.412000000000001</v>
      </c>
      <c r="N21" s="23">
        <v>3.351</v>
      </c>
    </row>
    <row r="22" spans="2:14" x14ac:dyDescent="0.2">
      <c r="B22" s="40" t="s">
        <v>60</v>
      </c>
      <c r="C22" s="40" t="s">
        <v>288</v>
      </c>
      <c r="D22" s="11" t="s">
        <v>1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2.0270000000000001</v>
      </c>
      <c r="N22" s="23">
        <v>0</v>
      </c>
    </row>
    <row r="23" spans="2:14" x14ac:dyDescent="0.2">
      <c r="B23" s="40" t="s">
        <v>66</v>
      </c>
      <c r="C23" s="40" t="s">
        <v>105</v>
      </c>
      <c r="D23" s="11" t="s">
        <v>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</row>
    <row r="24" spans="2:14" x14ac:dyDescent="0.2">
      <c r="B24" s="40" t="s">
        <v>67</v>
      </c>
      <c r="C24" s="40" t="s">
        <v>106</v>
      </c>
      <c r="D24" s="11" t="s">
        <v>1</v>
      </c>
      <c r="E24" s="23">
        <v>3.4750000000000001</v>
      </c>
      <c r="F24" s="23">
        <v>13.888999999999999</v>
      </c>
      <c r="G24" s="23">
        <v>16.815000000000001</v>
      </c>
      <c r="H24" s="23">
        <v>16.850999999999999</v>
      </c>
      <c r="I24" s="23">
        <v>18.742999999999999</v>
      </c>
      <c r="J24" s="23">
        <v>19.841999999999999</v>
      </c>
      <c r="K24" s="23">
        <v>24.082999999999998</v>
      </c>
      <c r="L24" s="23">
        <v>24.478999999999999</v>
      </c>
      <c r="M24" s="23">
        <v>22.552</v>
      </c>
      <c r="N24" s="23">
        <v>17.364999999999998</v>
      </c>
    </row>
    <row r="25" spans="2:14" x14ac:dyDescent="0.2">
      <c r="B25" s="40" t="s">
        <v>25</v>
      </c>
      <c r="C25" s="40" t="s">
        <v>107</v>
      </c>
      <c r="D25" s="11" t="s">
        <v>1</v>
      </c>
      <c r="E25" s="23">
        <v>21.838000000000001</v>
      </c>
      <c r="F25" s="23">
        <v>26.664999999999999</v>
      </c>
      <c r="G25" s="23">
        <v>36.978000000000002</v>
      </c>
      <c r="H25" s="23">
        <v>41.725000000000001</v>
      </c>
      <c r="I25" s="23">
        <v>49.372</v>
      </c>
      <c r="J25" s="23">
        <v>57.073999999999998</v>
      </c>
      <c r="K25" s="23">
        <v>64.751000000000005</v>
      </c>
      <c r="L25" s="23">
        <v>156.71100000000001</v>
      </c>
      <c r="M25" s="23">
        <v>182.11099999999999</v>
      </c>
      <c r="N25" s="23">
        <v>202.97300000000001</v>
      </c>
    </row>
    <row r="26" spans="2:14" x14ac:dyDescent="0.2">
      <c r="B26" s="40" t="s">
        <v>343</v>
      </c>
      <c r="C26" s="40" t="s">
        <v>344</v>
      </c>
      <c r="D26" s="11" t="s">
        <v>1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4.165</v>
      </c>
    </row>
    <row r="27" spans="2:14" x14ac:dyDescent="0.2">
      <c r="B27" s="38" t="s">
        <v>68</v>
      </c>
      <c r="C27" s="38" t="s">
        <v>108</v>
      </c>
      <c r="D27" s="19" t="s">
        <v>1</v>
      </c>
      <c r="E27" s="53">
        <v>27.207000000000001</v>
      </c>
      <c r="F27" s="53">
        <v>45.710999999999999</v>
      </c>
      <c r="G27" s="53">
        <v>62.775000000000006</v>
      </c>
      <c r="H27" s="53">
        <v>102.836</v>
      </c>
      <c r="I27" s="53">
        <v>108.655</v>
      </c>
      <c r="J27" s="53">
        <v>92.626000000000005</v>
      </c>
      <c r="K27" s="53">
        <v>102.476</v>
      </c>
      <c r="L27" s="53">
        <v>198.69499999999999</v>
      </c>
      <c r="M27" s="53">
        <v>218.697</v>
      </c>
      <c r="N27" s="53">
        <v>236.44200000000001</v>
      </c>
    </row>
    <row r="28" spans="2:14" x14ac:dyDescent="0.2">
      <c r="B28" s="38" t="s">
        <v>69</v>
      </c>
      <c r="C28" s="38" t="s">
        <v>109</v>
      </c>
      <c r="D28" s="19" t="s">
        <v>1</v>
      </c>
      <c r="E28" s="53">
        <v>81.466999999999999</v>
      </c>
      <c r="F28" s="53">
        <v>130.089</v>
      </c>
      <c r="G28" s="53">
        <v>217.53100000000001</v>
      </c>
      <c r="H28" s="53">
        <v>290.80899999999997</v>
      </c>
      <c r="I28" s="53">
        <v>267.12699999999995</v>
      </c>
      <c r="J28" s="53">
        <v>1006.02</v>
      </c>
      <c r="K28" s="53">
        <v>988.00200000000007</v>
      </c>
      <c r="L28" s="53">
        <v>966.61799999999994</v>
      </c>
      <c r="M28" s="53">
        <v>931.17000000000007</v>
      </c>
      <c r="N28" s="53">
        <v>921.98899999999992</v>
      </c>
    </row>
    <row r="29" spans="2:14" x14ac:dyDescent="0.2">
      <c r="B29" s="39"/>
      <c r="C29" s="39"/>
      <c r="D29" s="32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2:14" x14ac:dyDescent="0.2">
      <c r="B30" s="36" t="s">
        <v>70</v>
      </c>
      <c r="C30" s="36" t="s">
        <v>110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2:14" x14ac:dyDescent="0.2">
      <c r="B31" s="36" t="s">
        <v>55</v>
      </c>
      <c r="C31" s="36" t="s">
        <v>94</v>
      </c>
      <c r="D31" s="11"/>
      <c r="E31" s="55"/>
      <c r="F31" s="55"/>
      <c r="G31" s="55"/>
      <c r="H31" s="55"/>
      <c r="I31" s="55"/>
      <c r="J31" s="55"/>
      <c r="K31" s="55"/>
      <c r="L31" s="55"/>
      <c r="M31" s="55"/>
      <c r="N31" s="55"/>
    </row>
    <row r="32" spans="2:14" x14ac:dyDescent="0.2">
      <c r="B32" s="40" t="s">
        <v>71</v>
      </c>
      <c r="C32" s="40" t="s">
        <v>111</v>
      </c>
      <c r="D32" s="11" t="s">
        <v>1</v>
      </c>
      <c r="E32" s="23">
        <v>3.3050000000000002</v>
      </c>
      <c r="F32" s="23">
        <v>12.268000000000001</v>
      </c>
      <c r="G32" s="23">
        <v>29.34</v>
      </c>
      <c r="H32" s="23">
        <v>35.911999999999999</v>
      </c>
      <c r="I32" s="23">
        <v>38.343000000000004</v>
      </c>
      <c r="J32" s="23">
        <v>40.835000000000001</v>
      </c>
      <c r="K32" s="23">
        <v>40.994</v>
      </c>
      <c r="L32" s="23">
        <v>40.723999999999997</v>
      </c>
      <c r="M32" s="23">
        <v>35.256</v>
      </c>
      <c r="N32" s="23">
        <v>35.054000000000002</v>
      </c>
    </row>
    <row r="33" spans="2:14" x14ac:dyDescent="0.2">
      <c r="B33" s="40" t="s">
        <v>72</v>
      </c>
      <c r="C33" s="40" t="s">
        <v>112</v>
      </c>
      <c r="D33" s="11" t="s">
        <v>1</v>
      </c>
      <c r="E33" s="23">
        <v>0</v>
      </c>
      <c r="F33" s="23">
        <v>2.2909999999999999</v>
      </c>
      <c r="G33" s="23">
        <v>2.8029999999999999</v>
      </c>
      <c r="H33" s="23">
        <v>2.5960000000000001</v>
      </c>
      <c r="I33" s="23">
        <v>2.6589999999999998</v>
      </c>
      <c r="J33" s="23">
        <v>2.7229999999999999</v>
      </c>
      <c r="K33" s="23">
        <v>3.0739999999999998</v>
      </c>
      <c r="L33" s="23">
        <v>3.149</v>
      </c>
      <c r="M33" s="23">
        <v>3.2250000000000001</v>
      </c>
      <c r="N33" s="23">
        <v>0.66</v>
      </c>
    </row>
    <row r="34" spans="2:14" x14ac:dyDescent="0.2">
      <c r="B34" s="40" t="s">
        <v>26</v>
      </c>
      <c r="C34" s="40" t="s">
        <v>113</v>
      </c>
      <c r="D34" s="11" t="s">
        <v>1</v>
      </c>
      <c r="E34" s="23">
        <v>2.1629999999999998</v>
      </c>
      <c r="F34" s="23">
        <v>3.9940000000000002</v>
      </c>
      <c r="G34" s="23">
        <v>15.753</v>
      </c>
      <c r="H34" s="23">
        <v>18.832000000000001</v>
      </c>
      <c r="I34" s="23">
        <v>17.649999999999999</v>
      </c>
      <c r="J34" s="23">
        <v>20.614999999999998</v>
      </c>
      <c r="K34" s="23">
        <v>27.919</v>
      </c>
      <c r="L34" s="23">
        <v>30.675999999999998</v>
      </c>
      <c r="M34" s="23">
        <v>28.04</v>
      </c>
      <c r="N34" s="23">
        <v>12.497999999999999</v>
      </c>
    </row>
    <row r="35" spans="2:14" x14ac:dyDescent="0.2">
      <c r="B35" s="40" t="s">
        <v>73</v>
      </c>
      <c r="C35" s="40" t="s">
        <v>114</v>
      </c>
      <c r="D35" s="11" t="s">
        <v>1</v>
      </c>
      <c r="E35" s="23">
        <v>6.8520000000000003</v>
      </c>
      <c r="F35" s="23">
        <v>6.3769999999999998</v>
      </c>
      <c r="G35" s="23">
        <v>10.843</v>
      </c>
      <c r="H35" s="23">
        <v>21.241</v>
      </c>
      <c r="I35" s="23">
        <v>22.53</v>
      </c>
      <c r="J35" s="23">
        <v>11.250999999999999</v>
      </c>
      <c r="K35" s="23">
        <v>11.598000000000001</v>
      </c>
      <c r="L35" s="23">
        <v>12.474</v>
      </c>
      <c r="M35" s="23">
        <v>11.928000000000001</v>
      </c>
      <c r="N35" s="23">
        <v>12.958</v>
      </c>
    </row>
    <row r="36" spans="2:14" x14ac:dyDescent="0.2">
      <c r="B36" s="40" t="s">
        <v>74</v>
      </c>
      <c r="C36" s="40" t="s">
        <v>115</v>
      </c>
      <c r="D36" s="11" t="s">
        <v>1</v>
      </c>
      <c r="E36" s="23">
        <v>14.657999999999999</v>
      </c>
      <c r="F36" s="23">
        <v>20.984000000000002</v>
      </c>
      <c r="G36" s="23">
        <v>30.3</v>
      </c>
      <c r="H36" s="23">
        <v>34.686</v>
      </c>
      <c r="I36" s="23">
        <v>30.295999999999999</v>
      </c>
      <c r="J36" s="23">
        <v>36.768000000000001</v>
      </c>
      <c r="K36" s="23">
        <v>48.96</v>
      </c>
      <c r="L36" s="23">
        <v>55.933999999999997</v>
      </c>
      <c r="M36" s="23">
        <v>45.167999999999999</v>
      </c>
      <c r="N36" s="23">
        <v>49.167000000000002</v>
      </c>
    </row>
    <row r="37" spans="2:14" x14ac:dyDescent="0.2">
      <c r="B37" s="40" t="s">
        <v>137</v>
      </c>
      <c r="C37" s="40" t="s">
        <v>75</v>
      </c>
      <c r="D37" s="11" t="s">
        <v>1</v>
      </c>
      <c r="E37" s="23">
        <v>2.1339999999999999</v>
      </c>
      <c r="F37" s="23">
        <v>2.1669999999999998</v>
      </c>
      <c r="G37" s="23">
        <v>4.6790000000000003</v>
      </c>
      <c r="H37" s="23">
        <v>0</v>
      </c>
      <c r="I37" s="23">
        <v>1E-3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</row>
    <row r="38" spans="2:14" x14ac:dyDescent="0.2">
      <c r="B38" s="37" t="s">
        <v>257</v>
      </c>
      <c r="C38" s="40" t="s">
        <v>256</v>
      </c>
      <c r="D38" s="11" t="s">
        <v>1</v>
      </c>
      <c r="E38" s="23">
        <v>0</v>
      </c>
      <c r="F38" s="23">
        <v>0</v>
      </c>
      <c r="G38" s="23">
        <v>0</v>
      </c>
      <c r="H38" s="23">
        <v>0</v>
      </c>
      <c r="I38" s="23">
        <v>1E-3</v>
      </c>
      <c r="J38" s="23">
        <v>0</v>
      </c>
      <c r="K38" s="23">
        <v>0</v>
      </c>
      <c r="L38" s="23">
        <v>1</v>
      </c>
      <c r="M38" s="23">
        <v>4.9349999999999996</v>
      </c>
      <c r="N38" s="23">
        <v>4.7380000000000004</v>
      </c>
    </row>
    <row r="39" spans="2:14" x14ac:dyDescent="0.2">
      <c r="B39" s="37" t="s">
        <v>291</v>
      </c>
      <c r="C39" s="40" t="s">
        <v>289</v>
      </c>
      <c r="D39" s="11" t="s">
        <v>1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2:14" x14ac:dyDescent="0.2">
      <c r="B40" s="40" t="s">
        <v>27</v>
      </c>
      <c r="C40" s="40" t="s">
        <v>116</v>
      </c>
      <c r="D40" s="11" t="s">
        <v>1</v>
      </c>
      <c r="E40" s="23">
        <v>1.4139999999999999</v>
      </c>
      <c r="F40" s="23">
        <v>1.571</v>
      </c>
      <c r="G40" s="23">
        <v>3.5430000000000001</v>
      </c>
      <c r="H40" s="23">
        <v>6.4630000000000001</v>
      </c>
      <c r="I40" s="23">
        <v>7.0019999999999998</v>
      </c>
      <c r="J40" s="23">
        <v>5.9009999999999998</v>
      </c>
      <c r="K40" s="23">
        <v>7.0110000000000001</v>
      </c>
      <c r="L40" s="23">
        <v>12.999000000000001</v>
      </c>
      <c r="M40" s="23">
        <v>16.888999999999999</v>
      </c>
      <c r="N40" s="23">
        <v>18.146999999999998</v>
      </c>
    </row>
    <row r="41" spans="2:14" x14ac:dyDescent="0.2">
      <c r="B41" s="40" t="s">
        <v>76</v>
      </c>
      <c r="C41" s="40" t="s">
        <v>117</v>
      </c>
      <c r="D41" s="11" t="s">
        <v>1</v>
      </c>
      <c r="E41" s="23">
        <v>3.5990000000000002</v>
      </c>
      <c r="F41" s="23">
        <v>3.355</v>
      </c>
      <c r="G41" s="23">
        <v>6.0110000000000001</v>
      </c>
      <c r="H41" s="23">
        <v>6.1609999999999996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</row>
    <row r="42" spans="2:14" x14ac:dyDescent="0.2">
      <c r="B42" s="40" t="s">
        <v>77</v>
      </c>
      <c r="C42" s="40" t="s">
        <v>118</v>
      </c>
      <c r="D42" s="11" t="s">
        <v>1</v>
      </c>
      <c r="E42" s="23">
        <v>0.20699999999999999</v>
      </c>
      <c r="F42" s="23">
        <v>0.59799999999999998</v>
      </c>
      <c r="G42" s="23">
        <v>1.0999999999999999E-2</v>
      </c>
      <c r="H42" s="23">
        <v>1.2999999999999999E-2</v>
      </c>
      <c r="I42" s="23">
        <v>1.0999999999999999E-2</v>
      </c>
      <c r="J42" s="23">
        <v>0.505</v>
      </c>
      <c r="K42" s="23">
        <v>2.3E-2</v>
      </c>
      <c r="L42" s="23">
        <v>1.4999999999999999E-2</v>
      </c>
      <c r="M42" s="23">
        <v>7.0000000000000001E-3</v>
      </c>
      <c r="N42" s="23">
        <v>7.0000000000000001E-3</v>
      </c>
    </row>
    <row r="43" spans="2:14" x14ac:dyDescent="0.2">
      <c r="B43" s="40" t="s">
        <v>78</v>
      </c>
      <c r="C43" s="40" t="s">
        <v>119</v>
      </c>
      <c r="D43" s="11" t="s">
        <v>1</v>
      </c>
      <c r="E43" s="23">
        <v>0.66900000000000004</v>
      </c>
      <c r="F43" s="23">
        <v>0.52100000000000002</v>
      </c>
      <c r="G43" s="23">
        <v>1.8069999999999999</v>
      </c>
      <c r="H43" s="23">
        <v>1.9710000000000001</v>
      </c>
      <c r="I43" s="23">
        <v>1.7050000000000001</v>
      </c>
      <c r="J43" s="23">
        <v>0.26200000000000001</v>
      </c>
      <c r="K43" s="23">
        <v>0.17399999999999999</v>
      </c>
      <c r="L43" s="23">
        <v>0.14699999999999999</v>
      </c>
      <c r="M43" s="23">
        <v>0.28399999999999997</v>
      </c>
      <c r="N43" s="23">
        <v>0.16900000000000001</v>
      </c>
    </row>
    <row r="44" spans="2:14" x14ac:dyDescent="0.2">
      <c r="B44" s="40" t="s">
        <v>79</v>
      </c>
      <c r="C44" s="40" t="s">
        <v>120</v>
      </c>
      <c r="D44" s="11" t="s">
        <v>1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</row>
    <row r="45" spans="2:14" x14ac:dyDescent="0.2">
      <c r="B45" s="40" t="s">
        <v>80</v>
      </c>
      <c r="C45" s="40" t="s">
        <v>121</v>
      </c>
      <c r="D45" s="11" t="s">
        <v>23</v>
      </c>
      <c r="E45" s="23">
        <v>0</v>
      </c>
      <c r="F45" s="23">
        <v>0</v>
      </c>
      <c r="G45" s="23">
        <v>1.571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</row>
    <row r="46" spans="2:14" x14ac:dyDescent="0.2">
      <c r="B46" s="40" t="s">
        <v>153</v>
      </c>
      <c r="C46" s="40" t="s">
        <v>268</v>
      </c>
      <c r="D46" s="11" t="s">
        <v>23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12.845000000000001</v>
      </c>
      <c r="K46" s="23">
        <v>2.6539999999999999</v>
      </c>
      <c r="L46" s="23">
        <v>2.1560000000000001</v>
      </c>
      <c r="M46" s="23">
        <v>1.1559999999999999</v>
      </c>
      <c r="N46" s="23">
        <v>2.8290000000000002</v>
      </c>
    </row>
    <row r="47" spans="2:14" x14ac:dyDescent="0.2">
      <c r="B47" s="37" t="s">
        <v>58</v>
      </c>
      <c r="C47" s="37" t="s">
        <v>269</v>
      </c>
      <c r="D47" s="11" t="s">
        <v>23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</row>
    <row r="48" spans="2:14" x14ac:dyDescent="0.2">
      <c r="B48" s="38" t="s">
        <v>81</v>
      </c>
      <c r="C48" s="38" t="s">
        <v>122</v>
      </c>
      <c r="D48" s="19" t="s">
        <v>1</v>
      </c>
      <c r="E48" s="53">
        <v>35.000999999999998</v>
      </c>
      <c r="F48" s="53">
        <v>54.125999999999998</v>
      </c>
      <c r="G48" s="53">
        <v>106.661</v>
      </c>
      <c r="H48" s="53">
        <v>127.875</v>
      </c>
      <c r="I48" s="53">
        <v>120.19800000000001</v>
      </c>
      <c r="J48" s="53">
        <v>131.70500000000001</v>
      </c>
      <c r="K48" s="53">
        <v>142.40699999999998</v>
      </c>
      <c r="L48" s="53">
        <v>159.27399999999997</v>
      </c>
      <c r="M48" s="53">
        <v>146.88800000000001</v>
      </c>
      <c r="N48" s="53">
        <v>136.227</v>
      </c>
    </row>
    <row r="49" spans="2:14" x14ac:dyDescent="0.2">
      <c r="B49" s="39"/>
      <c r="C49" s="39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2:14" x14ac:dyDescent="0.2">
      <c r="B50" s="36" t="s">
        <v>63</v>
      </c>
      <c r="C50" s="36" t="s">
        <v>102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2:14" x14ac:dyDescent="0.2">
      <c r="B51" s="40" t="s">
        <v>71</v>
      </c>
      <c r="C51" s="40" t="s">
        <v>270</v>
      </c>
      <c r="D51" s="11" t="s">
        <v>1</v>
      </c>
      <c r="E51" s="23">
        <v>3.7639999999999998</v>
      </c>
      <c r="F51" s="23">
        <v>26.640999999999998</v>
      </c>
      <c r="G51" s="23">
        <v>70.037999999999997</v>
      </c>
      <c r="H51" s="23">
        <v>92.521000000000001</v>
      </c>
      <c r="I51" s="23">
        <v>82.582999999999998</v>
      </c>
      <c r="J51" s="23">
        <v>72.311999999999998</v>
      </c>
      <c r="K51" s="23">
        <v>61.854999999999997</v>
      </c>
      <c r="L51" s="79">
        <v>52.076000000000001</v>
      </c>
      <c r="M51" s="79">
        <v>41.305999999999997</v>
      </c>
      <c r="N51" s="79">
        <v>32.768000000000001</v>
      </c>
    </row>
    <row r="52" spans="2:14" x14ac:dyDescent="0.2">
      <c r="B52" s="40" t="s">
        <v>72</v>
      </c>
      <c r="C52" s="40" t="s">
        <v>271</v>
      </c>
      <c r="D52" s="11" t="s">
        <v>1</v>
      </c>
      <c r="E52" s="23">
        <v>0</v>
      </c>
      <c r="F52" s="23">
        <v>7.9939999999999998</v>
      </c>
      <c r="G52" s="23">
        <v>5.1909999999999998</v>
      </c>
      <c r="H52" s="23">
        <v>4.3890000000000002</v>
      </c>
      <c r="I52" s="23">
        <v>3.7</v>
      </c>
      <c r="J52" s="23">
        <v>2.9950000000000001</v>
      </c>
      <c r="K52" s="23">
        <v>2.5059999999999998</v>
      </c>
      <c r="L52" s="79">
        <v>1.69</v>
      </c>
      <c r="M52" s="79">
        <v>0.85499999999999998</v>
      </c>
      <c r="N52" s="79">
        <v>3.77</v>
      </c>
    </row>
    <row r="53" spans="2:14" x14ac:dyDescent="0.2">
      <c r="B53" s="40" t="s">
        <v>74</v>
      </c>
      <c r="C53" s="40" t="s">
        <v>272</v>
      </c>
      <c r="D53" s="11" t="s">
        <v>1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4.7880000000000003</v>
      </c>
      <c r="K53" s="23">
        <v>1.1319999999999999</v>
      </c>
      <c r="L53" s="79">
        <v>1.7030000000000001</v>
      </c>
      <c r="M53" s="79">
        <v>1.448</v>
      </c>
      <c r="N53" s="79">
        <v>1.7989999999999999</v>
      </c>
    </row>
    <row r="54" spans="2:14" x14ac:dyDescent="0.2">
      <c r="B54" s="40" t="s">
        <v>76</v>
      </c>
      <c r="C54" s="40" t="s">
        <v>273</v>
      </c>
      <c r="D54" s="11" t="s">
        <v>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79">
        <v>1.4E-2</v>
      </c>
      <c r="M54" s="79">
        <v>3.4000000000000002E-2</v>
      </c>
      <c r="N54" s="79">
        <v>4.9000000000000002E-2</v>
      </c>
    </row>
    <row r="55" spans="2:14" x14ac:dyDescent="0.2">
      <c r="B55" s="40" t="s">
        <v>73</v>
      </c>
      <c r="C55" s="40" t="s">
        <v>274</v>
      </c>
      <c r="D55" s="11" t="s">
        <v>1</v>
      </c>
      <c r="E55" s="23">
        <v>6.9000000000000006E-2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79">
        <v>0</v>
      </c>
      <c r="M55" s="79">
        <v>0</v>
      </c>
      <c r="N55" s="79">
        <v>0</v>
      </c>
    </row>
    <row r="56" spans="2:14" x14ac:dyDescent="0.2">
      <c r="B56" s="40" t="s">
        <v>64</v>
      </c>
      <c r="C56" s="40" t="s">
        <v>275</v>
      </c>
      <c r="D56" s="11" t="s">
        <v>1</v>
      </c>
      <c r="E56" s="23">
        <v>0</v>
      </c>
      <c r="F56" s="23">
        <v>0</v>
      </c>
      <c r="G56" s="23">
        <v>2.4750000000000001</v>
      </c>
      <c r="H56" s="23">
        <v>1.0999999999999999E-2</v>
      </c>
      <c r="I56" s="23">
        <v>1.0999999999999999E-2</v>
      </c>
      <c r="J56" s="23">
        <v>1.0999999999999999E-2</v>
      </c>
      <c r="K56" s="23">
        <v>0</v>
      </c>
      <c r="L56" s="79">
        <v>0</v>
      </c>
      <c r="M56" s="79">
        <v>0</v>
      </c>
      <c r="N56" s="79">
        <v>0</v>
      </c>
    </row>
    <row r="57" spans="2:14" x14ac:dyDescent="0.2">
      <c r="B57" s="40" t="s">
        <v>82</v>
      </c>
      <c r="C57" s="40" t="s">
        <v>123</v>
      </c>
      <c r="D57" s="11" t="s">
        <v>1</v>
      </c>
      <c r="E57" s="23">
        <v>2.3410000000000002</v>
      </c>
      <c r="F57" s="23">
        <v>4.3979999999999997</v>
      </c>
      <c r="G57" s="23">
        <v>13.044</v>
      </c>
      <c r="H57" s="23">
        <v>13.547000000000001</v>
      </c>
      <c r="I57" s="23">
        <v>16.977</v>
      </c>
      <c r="J57" s="23">
        <v>0</v>
      </c>
      <c r="K57" s="23">
        <v>0</v>
      </c>
      <c r="L57" s="79">
        <v>0</v>
      </c>
      <c r="M57" s="79">
        <v>0</v>
      </c>
      <c r="N57" s="79">
        <v>0</v>
      </c>
    </row>
    <row r="58" spans="2:14" x14ac:dyDescent="0.2">
      <c r="B58" s="40" t="s">
        <v>83</v>
      </c>
      <c r="C58" s="40" t="s">
        <v>124</v>
      </c>
      <c r="D58" s="11" t="s">
        <v>1</v>
      </c>
      <c r="E58" s="23">
        <v>1.4730000000000001</v>
      </c>
      <c r="F58" s="23">
        <v>3.8639999999999999</v>
      </c>
      <c r="G58" s="23">
        <v>6.2279999999999998</v>
      </c>
      <c r="H58" s="23">
        <v>8.6869999999999994</v>
      </c>
      <c r="I58" s="23">
        <v>4.9210000000000003</v>
      </c>
      <c r="J58" s="23">
        <v>9.1910000000000007</v>
      </c>
      <c r="K58" s="23">
        <v>2.6019999999999999</v>
      </c>
      <c r="L58" s="79">
        <v>1.4219999999999999</v>
      </c>
      <c r="M58" s="79">
        <v>0.34799999999999998</v>
      </c>
      <c r="N58" s="79">
        <v>1.202</v>
      </c>
    </row>
    <row r="59" spans="2:14" x14ac:dyDescent="0.2">
      <c r="B59" s="40" t="s">
        <v>135</v>
      </c>
      <c r="C59" s="40" t="s">
        <v>134</v>
      </c>
      <c r="D59" s="11" t="s">
        <v>1</v>
      </c>
      <c r="E59" s="23">
        <v>0</v>
      </c>
      <c r="F59" s="23">
        <v>0</v>
      </c>
      <c r="G59" s="23">
        <v>0</v>
      </c>
      <c r="H59" s="23">
        <v>0</v>
      </c>
      <c r="I59" s="23">
        <v>4.3999999999999997E-2</v>
      </c>
      <c r="J59" s="23">
        <v>0</v>
      </c>
      <c r="K59" s="23">
        <v>0</v>
      </c>
      <c r="L59" s="79">
        <v>0</v>
      </c>
      <c r="M59" s="79">
        <v>0</v>
      </c>
      <c r="N59" s="79">
        <v>0</v>
      </c>
    </row>
    <row r="60" spans="2:14" x14ac:dyDescent="0.2">
      <c r="B60" s="37" t="s">
        <v>58</v>
      </c>
      <c r="C60" s="37" t="s">
        <v>276</v>
      </c>
      <c r="D60" s="11" t="s">
        <v>1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79">
        <v>0</v>
      </c>
      <c r="M60" s="79">
        <v>0</v>
      </c>
      <c r="N60" s="79">
        <v>0</v>
      </c>
    </row>
    <row r="61" spans="2:14" x14ac:dyDescent="0.2">
      <c r="B61" s="37" t="s">
        <v>257</v>
      </c>
      <c r="C61" s="40" t="s">
        <v>277</v>
      </c>
      <c r="D61" s="11" t="s">
        <v>1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79">
        <v>11.010999999999999</v>
      </c>
      <c r="M61" s="79">
        <v>4.9349999999999996</v>
      </c>
      <c r="N61" s="79">
        <v>5.6929999999999996</v>
      </c>
    </row>
    <row r="62" spans="2:14" x14ac:dyDescent="0.2">
      <c r="B62" s="37" t="s">
        <v>65</v>
      </c>
      <c r="C62" s="40" t="s">
        <v>278</v>
      </c>
      <c r="D62" s="11" t="s">
        <v>1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79">
        <v>0</v>
      </c>
      <c r="M62" s="79">
        <v>0</v>
      </c>
      <c r="N62" s="79">
        <v>0</v>
      </c>
    </row>
    <row r="63" spans="2:14" x14ac:dyDescent="0.2">
      <c r="B63" s="40" t="s">
        <v>27</v>
      </c>
      <c r="C63" s="40" t="s">
        <v>279</v>
      </c>
      <c r="D63" s="11" t="s">
        <v>1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0.20100000000000001</v>
      </c>
      <c r="L63" s="79">
        <v>0.23699999999999999</v>
      </c>
      <c r="M63" s="79">
        <v>0.52300000000000002</v>
      </c>
      <c r="N63" s="79">
        <v>0.223</v>
      </c>
    </row>
    <row r="64" spans="2:14" x14ac:dyDescent="0.2">
      <c r="B64" s="40" t="s">
        <v>292</v>
      </c>
      <c r="C64" s="40" t="s">
        <v>290</v>
      </c>
      <c r="D64" s="11" t="s">
        <v>1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79">
        <v>0</v>
      </c>
      <c r="M64" s="79">
        <v>0</v>
      </c>
      <c r="N64" s="79">
        <v>0</v>
      </c>
    </row>
    <row r="65" spans="2:14" x14ac:dyDescent="0.2">
      <c r="B65" s="38" t="s">
        <v>84</v>
      </c>
      <c r="C65" s="38" t="s">
        <v>125</v>
      </c>
      <c r="D65" s="19"/>
      <c r="E65" s="53">
        <v>7.6469999999999994</v>
      </c>
      <c r="F65" s="53">
        <v>42.896999999999998</v>
      </c>
      <c r="G65" s="53">
        <v>96.975999999999985</v>
      </c>
      <c r="H65" s="53">
        <v>119.15499999999999</v>
      </c>
      <c r="I65" s="53">
        <v>108.236</v>
      </c>
      <c r="J65" s="53">
        <v>89.296999999999997</v>
      </c>
      <c r="K65" s="53">
        <v>68.295999999999992</v>
      </c>
      <c r="L65" s="53">
        <v>68.152999999999992</v>
      </c>
      <c r="M65" s="53">
        <v>49.448999999999998</v>
      </c>
      <c r="N65" s="53">
        <v>45.503999999999998</v>
      </c>
    </row>
    <row r="66" spans="2:14" x14ac:dyDescent="0.2">
      <c r="B66" s="39"/>
      <c r="C66" s="39"/>
      <c r="D66" s="32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2:14" x14ac:dyDescent="0.2">
      <c r="B67" s="36" t="s">
        <v>85</v>
      </c>
      <c r="C67" s="36" t="s">
        <v>126</v>
      </c>
      <c r="D67" s="11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2:14" x14ac:dyDescent="0.2">
      <c r="B68" s="40" t="s">
        <v>86</v>
      </c>
      <c r="C68" s="40" t="s">
        <v>127</v>
      </c>
      <c r="D68" s="11" t="s">
        <v>1</v>
      </c>
      <c r="E68" s="23">
        <v>9.2550000000000008</v>
      </c>
      <c r="F68" s="23">
        <v>9.2550000000000008</v>
      </c>
      <c r="G68" s="23">
        <v>9.2550000000000008</v>
      </c>
      <c r="H68" s="23">
        <v>21.753</v>
      </c>
      <c r="I68" s="23">
        <v>24.062999999999999</v>
      </c>
      <c r="J68" s="23">
        <v>789.82</v>
      </c>
      <c r="K68" s="23">
        <v>789.36599999999999</v>
      </c>
      <c r="L68" s="23">
        <v>789.38</v>
      </c>
      <c r="M68" s="23">
        <v>789.38</v>
      </c>
      <c r="N68" s="23">
        <v>789.38</v>
      </c>
    </row>
    <row r="69" spans="2:14" x14ac:dyDescent="0.2">
      <c r="B69" s="40" t="s">
        <v>87</v>
      </c>
      <c r="C69" s="40" t="s">
        <v>128</v>
      </c>
      <c r="D69" s="11" t="s">
        <v>1</v>
      </c>
      <c r="E69" s="23">
        <v>-2.242</v>
      </c>
      <c r="F69" s="23">
        <v>-6.5880000000000001</v>
      </c>
      <c r="G69" s="23">
        <v>-15.234</v>
      </c>
      <c r="H69" s="23">
        <v>-8.9689999999999994</v>
      </c>
      <c r="I69" s="23">
        <v>-12.441000000000001</v>
      </c>
      <c r="J69" s="23">
        <v>13.657</v>
      </c>
      <c r="K69" s="23">
        <v>51.268999999999998</v>
      </c>
      <c r="L69" s="23">
        <v>47.463999999999999</v>
      </c>
      <c r="M69" s="23">
        <v>47.679000000000002</v>
      </c>
      <c r="N69" s="23">
        <v>50.487000000000002</v>
      </c>
    </row>
    <row r="70" spans="2:14" x14ac:dyDescent="0.2">
      <c r="B70" s="40" t="s">
        <v>88</v>
      </c>
      <c r="C70" s="40" t="s">
        <v>129</v>
      </c>
      <c r="D70" s="11" t="s">
        <v>1</v>
      </c>
      <c r="E70" s="23">
        <v>1.851</v>
      </c>
      <c r="F70" s="23">
        <v>1.851</v>
      </c>
      <c r="G70" s="23">
        <v>1.851</v>
      </c>
      <c r="H70" s="23">
        <v>1.851</v>
      </c>
      <c r="I70" s="23">
        <v>1.851</v>
      </c>
      <c r="J70" s="23">
        <v>1.851</v>
      </c>
      <c r="K70" s="23">
        <v>0</v>
      </c>
      <c r="L70" s="23">
        <v>0</v>
      </c>
      <c r="M70" s="23">
        <v>0</v>
      </c>
      <c r="N70" s="23">
        <v>0</v>
      </c>
    </row>
    <row r="71" spans="2:14" x14ac:dyDescent="0.2">
      <c r="B71" s="40" t="s">
        <v>89</v>
      </c>
      <c r="C71" s="40" t="s">
        <v>130</v>
      </c>
      <c r="D71" s="11" t="s">
        <v>1</v>
      </c>
      <c r="E71" s="23">
        <v>33.781999999999996</v>
      </c>
      <c r="F71" s="23">
        <v>29.244</v>
      </c>
      <c r="G71" s="23">
        <v>18.670000000000002</v>
      </c>
      <c r="H71" s="23">
        <v>15.191000000000001</v>
      </c>
      <c r="I71" s="23">
        <v>10.601000000000001</v>
      </c>
      <c r="J71" s="23">
        <v>10.601000000000001</v>
      </c>
      <c r="K71" s="23">
        <v>0</v>
      </c>
      <c r="L71" s="23">
        <v>0</v>
      </c>
      <c r="M71" s="23">
        <v>0</v>
      </c>
      <c r="N71" s="23">
        <v>-97.545000000000002</v>
      </c>
    </row>
    <row r="72" spans="2:14" x14ac:dyDescent="0.2">
      <c r="B72" s="40" t="s">
        <v>90</v>
      </c>
      <c r="C72" s="40" t="s">
        <v>131</v>
      </c>
      <c r="D72" s="11" t="s">
        <v>1</v>
      </c>
      <c r="E72" s="23">
        <v>0</v>
      </c>
      <c r="F72" s="23">
        <v>0</v>
      </c>
      <c r="G72" s="23">
        <v>0</v>
      </c>
      <c r="H72" s="23">
        <v>13.754</v>
      </c>
      <c r="I72" s="23">
        <v>15.045999999999999</v>
      </c>
      <c r="J72" s="23">
        <v>-30.192</v>
      </c>
      <c r="K72" s="23">
        <v>-62.064999999999998</v>
      </c>
      <c r="L72" s="23">
        <v>-94.554000000000002</v>
      </c>
      <c r="M72" s="23">
        <v>-100.105</v>
      </c>
      <c r="N72" s="23">
        <v>0</v>
      </c>
    </row>
    <row r="73" spans="2:14" x14ac:dyDescent="0.2">
      <c r="B73" s="40" t="s">
        <v>91</v>
      </c>
      <c r="C73" s="40" t="s">
        <v>280</v>
      </c>
      <c r="D73" s="11" t="s">
        <v>1</v>
      </c>
      <c r="E73" s="23">
        <v>-0.48199999999999998</v>
      </c>
      <c r="F73" s="23">
        <v>-0.69599999999999995</v>
      </c>
      <c r="G73" s="23">
        <v>-0.64800000000000002</v>
      </c>
      <c r="H73" s="23">
        <v>0.19900000000000001</v>
      </c>
      <c r="I73" s="23">
        <v>-0.42599999999999999</v>
      </c>
      <c r="J73" s="23">
        <v>-0.71899999999999997</v>
      </c>
      <c r="K73" s="23">
        <v>-1.2729999999999999</v>
      </c>
      <c r="L73" s="23">
        <v>-3.0990000000000002</v>
      </c>
      <c r="M73" s="23">
        <v>-2.121</v>
      </c>
      <c r="N73" s="23">
        <v>-2.0640000000000001</v>
      </c>
    </row>
    <row r="74" spans="2:14" x14ac:dyDescent="0.2">
      <c r="B74" s="40" t="s">
        <v>142</v>
      </c>
      <c r="C74" s="40" t="s">
        <v>139</v>
      </c>
      <c r="D74" s="11" t="s">
        <v>1</v>
      </c>
      <c r="E74" s="23">
        <v>-3.3450000000000002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</row>
    <row r="75" spans="2:14" x14ac:dyDescent="0.2">
      <c r="B75" s="38" t="s">
        <v>92</v>
      </c>
      <c r="C75" s="38" t="s">
        <v>132</v>
      </c>
      <c r="D75" s="19" t="s">
        <v>1</v>
      </c>
      <c r="E75" s="53">
        <v>38.819000000000003</v>
      </c>
      <c r="F75" s="53">
        <v>33.066000000000003</v>
      </c>
      <c r="G75" s="53">
        <v>13.894000000000002</v>
      </c>
      <c r="H75" s="53">
        <v>43.778999999999996</v>
      </c>
      <c r="I75" s="53">
        <v>38.693999999999996</v>
      </c>
      <c r="J75" s="53">
        <v>785.01800000000003</v>
      </c>
      <c r="K75" s="53">
        <v>777.29699999999991</v>
      </c>
      <c r="L75" s="53">
        <v>739.19100000000003</v>
      </c>
      <c r="M75" s="53">
        <v>734.83299999999997</v>
      </c>
      <c r="N75" s="53">
        <v>740.25800000000004</v>
      </c>
    </row>
    <row r="76" spans="2:14" x14ac:dyDescent="0.2">
      <c r="B76" s="38" t="s">
        <v>93</v>
      </c>
      <c r="C76" s="38" t="s">
        <v>133</v>
      </c>
      <c r="D76" s="19" t="s">
        <v>1</v>
      </c>
      <c r="E76" s="53">
        <v>81.466999999999999</v>
      </c>
      <c r="F76" s="53">
        <v>130.089</v>
      </c>
      <c r="G76" s="53">
        <v>217.53100000000001</v>
      </c>
      <c r="H76" s="53">
        <v>290.80899999999997</v>
      </c>
      <c r="I76" s="53">
        <v>267.12800000000004</v>
      </c>
      <c r="J76" s="53">
        <v>1006.0200000000001</v>
      </c>
      <c r="K76" s="53">
        <v>987.99999999999977</v>
      </c>
      <c r="L76" s="53">
        <v>966.61800000000005</v>
      </c>
      <c r="M76" s="53">
        <v>931.17</v>
      </c>
      <c r="N76" s="53">
        <v>921.98900000000003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O75"/>
  <sheetViews>
    <sheetView showGridLines="0" zoomScaleNormal="100" workbookViewId="0"/>
  </sheetViews>
  <sheetFormatPr defaultRowHeight="15" x14ac:dyDescent="0.25"/>
  <cols>
    <col min="1" max="1" width="4.140625" style="1" customWidth="1"/>
    <col min="2" max="2" width="36.5703125" style="1" customWidth="1"/>
    <col min="3" max="3" width="66.28515625" style="1" bestFit="1" customWidth="1"/>
    <col min="4" max="4" width="14.7109375" bestFit="1" customWidth="1"/>
    <col min="5" max="5" width="16.85546875" style="82" customWidth="1"/>
    <col min="6" max="7" width="15.140625" style="65" bestFit="1" customWidth="1"/>
    <col min="8" max="8" width="9.140625" style="1"/>
    <col min="9" max="9" width="9.28515625" style="1" bestFit="1" customWidth="1"/>
    <col min="10" max="10" width="14.140625" style="1" bestFit="1" customWidth="1"/>
    <col min="11" max="11" width="8.28515625" style="1" bestFit="1" customWidth="1"/>
    <col min="12" max="12" width="10.7109375" style="1" bestFit="1" customWidth="1"/>
    <col min="13" max="13" width="8.28515625" style="1" bestFit="1" customWidth="1"/>
    <col min="14" max="16384" width="9.140625" style="1"/>
  </cols>
  <sheetData>
    <row r="1" spans="2:15" ht="39.75" customHeight="1" x14ac:dyDescent="0.25"/>
    <row r="2" spans="2:15" ht="11.25" customHeight="1" x14ac:dyDescent="0.25">
      <c r="F2" s="1"/>
      <c r="G2" s="1"/>
    </row>
    <row r="3" spans="2:15" ht="11.25" customHeight="1" x14ac:dyDescent="0.25">
      <c r="B3" s="56"/>
      <c r="C3" s="57"/>
      <c r="F3" s="1"/>
      <c r="G3" s="1"/>
    </row>
    <row r="4" spans="2:15" ht="11.25" customHeight="1" x14ac:dyDescent="0.25">
      <c r="B4" s="56"/>
      <c r="C4" s="57"/>
      <c r="E4" s="83"/>
      <c r="F4" s="66"/>
      <c r="G4" s="67"/>
    </row>
    <row r="5" spans="2:15" ht="11.25" customHeight="1" x14ac:dyDescent="0.2">
      <c r="B5" s="56"/>
      <c r="C5" s="58"/>
      <c r="D5" s="74">
        <f>D6</f>
        <v>44834</v>
      </c>
      <c r="E5" s="74">
        <f>E6</f>
        <v>44742</v>
      </c>
      <c r="F5" s="74">
        <f>F6</f>
        <v>44651</v>
      </c>
      <c r="G5" s="74">
        <f>G6</f>
        <v>44561</v>
      </c>
    </row>
    <row r="6" spans="2:15" ht="11.25" customHeight="1" x14ac:dyDescent="0.2">
      <c r="B6" s="49" t="s">
        <v>168</v>
      </c>
      <c r="C6" s="49" t="s">
        <v>169</v>
      </c>
      <c r="D6" s="73">
        <v>44834</v>
      </c>
      <c r="E6" s="73">
        <v>44742</v>
      </c>
      <c r="F6" s="73">
        <v>44651</v>
      </c>
      <c r="G6" s="73">
        <v>44561</v>
      </c>
    </row>
    <row r="7" spans="2:15" ht="6.75" customHeight="1" x14ac:dyDescent="0.25">
      <c r="B7" s="56"/>
      <c r="C7" s="58"/>
      <c r="E7" s="80"/>
      <c r="F7" s="66"/>
      <c r="G7" s="67"/>
    </row>
    <row r="8" spans="2:15" ht="11.25" customHeight="1" x14ac:dyDescent="0.2">
      <c r="B8" s="59" t="s">
        <v>170</v>
      </c>
      <c r="C8" s="58" t="s">
        <v>171</v>
      </c>
      <c r="D8" s="80">
        <v>-42248</v>
      </c>
      <c r="E8" s="80">
        <v>-44807</v>
      </c>
      <c r="F8" s="68">
        <v>-39258</v>
      </c>
      <c r="G8" s="68">
        <v>-74517</v>
      </c>
    </row>
    <row r="9" spans="2:15" ht="11.25" customHeight="1" x14ac:dyDescent="0.2">
      <c r="B9" s="56" t="s">
        <v>172</v>
      </c>
      <c r="C9" s="56" t="s">
        <v>173</v>
      </c>
      <c r="D9" s="84"/>
      <c r="E9" s="80"/>
      <c r="F9" s="68"/>
      <c r="G9" s="68"/>
      <c r="H9" s="76"/>
      <c r="I9" s="76"/>
      <c r="J9" s="76"/>
      <c r="K9" s="77"/>
      <c r="L9" s="76"/>
      <c r="M9" s="76"/>
      <c r="N9" s="78"/>
      <c r="O9" s="76"/>
    </row>
    <row r="10" spans="2:15" ht="11.25" customHeight="1" x14ac:dyDescent="0.2">
      <c r="B10" s="60" t="s">
        <v>174</v>
      </c>
      <c r="C10" s="61" t="s">
        <v>175</v>
      </c>
      <c r="D10" s="81">
        <v>1640</v>
      </c>
      <c r="E10" s="81">
        <v>1898</v>
      </c>
      <c r="F10" s="66">
        <v>2851</v>
      </c>
      <c r="G10" s="66">
        <v>-1541</v>
      </c>
      <c r="I10" s="76"/>
      <c r="K10" s="76"/>
      <c r="L10" s="76"/>
    </row>
    <row r="11" spans="2:15" ht="11.25" customHeight="1" x14ac:dyDescent="0.2">
      <c r="B11" s="60" t="s">
        <v>281</v>
      </c>
      <c r="C11" s="61" t="s">
        <v>285</v>
      </c>
      <c r="D11" s="81">
        <v>-2496</v>
      </c>
      <c r="E11" s="81">
        <v>-4012</v>
      </c>
      <c r="F11" s="66" t="s">
        <v>138</v>
      </c>
      <c r="G11" s="66" t="s">
        <v>138</v>
      </c>
      <c r="I11" s="76"/>
      <c r="K11" s="76"/>
      <c r="L11" s="76"/>
    </row>
    <row r="12" spans="2:15" ht="11.25" customHeight="1" x14ac:dyDescent="0.2">
      <c r="B12" s="60" t="s">
        <v>176</v>
      </c>
      <c r="C12" s="61" t="s">
        <v>177</v>
      </c>
      <c r="D12" s="81">
        <v>5945</v>
      </c>
      <c r="E12" s="81">
        <v>3860</v>
      </c>
      <c r="F12" s="66">
        <v>1841</v>
      </c>
      <c r="G12" s="66">
        <v>4389</v>
      </c>
    </row>
    <row r="13" spans="2:15" ht="11.25" customHeight="1" x14ac:dyDescent="0.2">
      <c r="B13" s="60" t="s">
        <v>178</v>
      </c>
      <c r="C13" s="61" t="s">
        <v>179</v>
      </c>
      <c r="D13" s="81">
        <v>1803</v>
      </c>
      <c r="E13" s="81">
        <v>1246</v>
      </c>
      <c r="F13" s="66">
        <v>622</v>
      </c>
      <c r="G13" s="66">
        <v>2687</v>
      </c>
      <c r="K13" s="76"/>
    </row>
    <row r="14" spans="2:15" ht="11.25" customHeight="1" x14ac:dyDescent="0.2">
      <c r="B14" s="60" t="s">
        <v>180</v>
      </c>
      <c r="C14" s="61" t="s">
        <v>181</v>
      </c>
      <c r="D14" s="81">
        <v>13204</v>
      </c>
      <c r="E14" s="81">
        <v>7825</v>
      </c>
      <c r="F14" s="66">
        <v>3303</v>
      </c>
      <c r="G14" s="66">
        <v>8186</v>
      </c>
      <c r="K14" s="76"/>
    </row>
    <row r="15" spans="2:15" ht="11.25" customHeight="1" x14ac:dyDescent="0.2">
      <c r="B15" s="60" t="s">
        <v>182</v>
      </c>
      <c r="C15" s="61" t="s">
        <v>183</v>
      </c>
      <c r="D15" s="81">
        <v>54</v>
      </c>
      <c r="E15" s="81">
        <v>17</v>
      </c>
      <c r="F15" s="66">
        <v>5</v>
      </c>
      <c r="G15" s="66">
        <v>1902</v>
      </c>
      <c r="K15" s="76"/>
    </row>
    <row r="16" spans="2:15" ht="11.25" customHeight="1" x14ac:dyDescent="0.2">
      <c r="B16" s="60" t="s">
        <v>184</v>
      </c>
      <c r="C16" s="61" t="s">
        <v>185</v>
      </c>
      <c r="D16" s="81">
        <v>-485</v>
      </c>
      <c r="E16" s="66" t="s">
        <v>138</v>
      </c>
      <c r="F16" s="66" t="s">
        <v>138</v>
      </c>
      <c r="G16" s="66">
        <v>322</v>
      </c>
      <c r="K16" s="76"/>
    </row>
    <row r="17" spans="2:11" ht="11.25" customHeight="1" x14ac:dyDescent="0.2">
      <c r="B17" s="60" t="s">
        <v>186</v>
      </c>
      <c r="C17" s="61" t="s">
        <v>187</v>
      </c>
      <c r="D17" s="66">
        <v>0</v>
      </c>
      <c r="E17" s="66" t="s">
        <v>138</v>
      </c>
      <c r="F17" s="66" t="s">
        <v>138</v>
      </c>
      <c r="G17" s="66" t="s">
        <v>138</v>
      </c>
      <c r="K17" s="76"/>
    </row>
    <row r="18" spans="2:11" ht="11.25" customHeight="1" x14ac:dyDescent="0.2">
      <c r="B18" s="60" t="s">
        <v>188</v>
      </c>
      <c r="C18" s="61" t="s">
        <v>189</v>
      </c>
      <c r="D18" s="66">
        <v>0</v>
      </c>
      <c r="E18" s="66" t="s">
        <v>138</v>
      </c>
      <c r="F18" s="66" t="s">
        <v>138</v>
      </c>
      <c r="G18" s="66" t="s">
        <v>138</v>
      </c>
    </row>
    <row r="19" spans="2:11" ht="11.25" customHeight="1" x14ac:dyDescent="0.2">
      <c r="B19" s="60" t="s">
        <v>190</v>
      </c>
      <c r="C19" s="61" t="s">
        <v>191</v>
      </c>
      <c r="D19" s="81">
        <v>1142</v>
      </c>
      <c r="E19" s="81">
        <v>-4772</v>
      </c>
      <c r="F19" s="66">
        <v>-9206</v>
      </c>
      <c r="G19" s="66">
        <v>11887</v>
      </c>
    </row>
    <row r="20" spans="2:11" ht="11.25" customHeight="1" x14ac:dyDescent="0.2">
      <c r="B20" s="60" t="s">
        <v>192</v>
      </c>
      <c r="C20" s="61" t="s">
        <v>193</v>
      </c>
      <c r="D20" s="81">
        <v>1549</v>
      </c>
      <c r="E20" s="81">
        <v>798</v>
      </c>
      <c r="F20" s="66">
        <v>-86</v>
      </c>
      <c r="G20" s="66">
        <v>136</v>
      </c>
    </row>
    <row r="21" spans="2:11" ht="11.25" customHeight="1" x14ac:dyDescent="0.2">
      <c r="B21" s="60" t="s">
        <v>194</v>
      </c>
      <c r="C21" s="61" t="s">
        <v>195</v>
      </c>
      <c r="D21" s="81">
        <v>5746</v>
      </c>
      <c r="E21" s="81">
        <v>4126</v>
      </c>
      <c r="F21" s="66">
        <v>2278</v>
      </c>
      <c r="G21" s="66">
        <v>8164</v>
      </c>
    </row>
    <row r="22" spans="2:11" ht="11.25" customHeight="1" x14ac:dyDescent="0.2">
      <c r="B22" s="60" t="s">
        <v>196</v>
      </c>
      <c r="C22" s="61" t="s">
        <v>197</v>
      </c>
      <c r="D22" s="81">
        <v>328</v>
      </c>
      <c r="E22" s="81">
        <v>238</v>
      </c>
      <c r="F22" s="66">
        <v>129</v>
      </c>
      <c r="G22" s="66">
        <v>599</v>
      </c>
    </row>
    <row r="23" spans="2:11" ht="11.25" customHeight="1" x14ac:dyDescent="0.2">
      <c r="B23" s="60" t="s">
        <v>198</v>
      </c>
      <c r="C23" s="61" t="s">
        <v>199</v>
      </c>
      <c r="D23" s="81">
        <v>3681</v>
      </c>
      <c r="E23" s="81">
        <v>-576</v>
      </c>
      <c r="F23" s="66">
        <v>-4642</v>
      </c>
      <c r="G23" s="66">
        <v>45718</v>
      </c>
    </row>
    <row r="24" spans="2:11" ht="11.25" customHeight="1" x14ac:dyDescent="0.2">
      <c r="B24" s="60" t="s">
        <v>258</v>
      </c>
      <c r="C24" s="60" t="s">
        <v>259</v>
      </c>
      <c r="D24" s="81">
        <v>0</v>
      </c>
      <c r="E24" s="81" t="s">
        <v>138</v>
      </c>
      <c r="F24" s="66" t="s">
        <v>138</v>
      </c>
      <c r="G24" s="66" t="s">
        <v>138</v>
      </c>
    </row>
    <row r="25" spans="2:11" ht="11.25" customHeight="1" x14ac:dyDescent="0.2">
      <c r="B25" s="60" t="s">
        <v>200</v>
      </c>
      <c r="C25" s="61" t="s">
        <v>201</v>
      </c>
      <c r="D25" s="81">
        <v>48</v>
      </c>
      <c r="E25" s="81">
        <v>33</v>
      </c>
      <c r="F25" s="66" t="s">
        <v>138</v>
      </c>
      <c r="G25" s="66">
        <v>-6011</v>
      </c>
    </row>
    <row r="26" spans="2:11" ht="11.25" customHeight="1" x14ac:dyDescent="0.2">
      <c r="B26" s="60" t="s">
        <v>202</v>
      </c>
      <c r="C26" s="61" t="s">
        <v>203</v>
      </c>
      <c r="D26" s="66">
        <v>0</v>
      </c>
      <c r="E26" s="66" t="s">
        <v>138</v>
      </c>
      <c r="F26" s="66">
        <v>7545</v>
      </c>
      <c r="G26" s="66">
        <v>2282</v>
      </c>
    </row>
    <row r="27" spans="2:11" ht="11.25" customHeight="1" x14ac:dyDescent="0.2">
      <c r="B27" s="60" t="s">
        <v>345</v>
      </c>
      <c r="C27" s="61"/>
      <c r="D27" s="66">
        <v>-98</v>
      </c>
      <c r="E27" s="66"/>
      <c r="F27" s="66"/>
      <c r="G27" s="66"/>
    </row>
    <row r="28" spans="2:11" ht="11.25" customHeight="1" thickBot="1" x14ac:dyDescent="0.25">
      <c r="B28" s="60" t="s">
        <v>204</v>
      </c>
      <c r="C28" s="61" t="s">
        <v>205</v>
      </c>
      <c r="D28" s="81">
        <v>-791</v>
      </c>
      <c r="E28" s="81">
        <v>-848</v>
      </c>
      <c r="F28" s="66">
        <v>-1826</v>
      </c>
      <c r="G28" s="66">
        <v>-625</v>
      </c>
    </row>
    <row r="29" spans="2:11" ht="11.25" customHeight="1" x14ac:dyDescent="0.2">
      <c r="B29" s="62"/>
      <c r="C29" s="62"/>
      <c r="D29" s="69">
        <f>SUM(D8:D28)</f>
        <v>-10978</v>
      </c>
      <c r="E29" s="69">
        <f>SUM(E8:E28)</f>
        <v>-34974</v>
      </c>
      <c r="F29" s="69">
        <f>SUM(F8:F28)</f>
        <v>-36444</v>
      </c>
      <c r="G29" s="69">
        <f>SUM(G8:G28)</f>
        <v>3578</v>
      </c>
    </row>
    <row r="30" spans="2:11" ht="11.25" customHeight="1" x14ac:dyDescent="0.25">
      <c r="B30" s="56"/>
      <c r="C30" s="56"/>
      <c r="E30" s="84"/>
      <c r="F30" s="70"/>
      <c r="G30" s="70"/>
    </row>
    <row r="31" spans="2:11" ht="11.25" customHeight="1" x14ac:dyDescent="0.25">
      <c r="B31" s="59" t="s">
        <v>206</v>
      </c>
      <c r="C31" s="58" t="s">
        <v>207</v>
      </c>
      <c r="E31" s="80"/>
      <c r="F31" s="67"/>
      <c r="G31" s="67"/>
    </row>
    <row r="32" spans="2:11" ht="11.25" customHeight="1" x14ac:dyDescent="0.2">
      <c r="B32" s="60" t="s">
        <v>96</v>
      </c>
      <c r="C32" s="61" t="s">
        <v>57</v>
      </c>
      <c r="D32" s="81">
        <v>-8465</v>
      </c>
      <c r="E32" s="81">
        <v>-722</v>
      </c>
      <c r="F32" s="66">
        <v>16823</v>
      </c>
      <c r="G32" s="66">
        <v>-25068</v>
      </c>
    </row>
    <row r="33" spans="2:7" ht="11.25" customHeight="1" x14ac:dyDescent="0.2">
      <c r="B33" s="60" t="s">
        <v>208</v>
      </c>
      <c r="C33" s="61" t="s">
        <v>209</v>
      </c>
      <c r="D33" s="81">
        <v>13</v>
      </c>
      <c r="E33" s="81" t="s">
        <v>138</v>
      </c>
      <c r="F33" s="66" t="s">
        <v>138</v>
      </c>
      <c r="G33" s="66">
        <v>15919</v>
      </c>
    </row>
    <row r="34" spans="2:7" ht="11.25" customHeight="1" x14ac:dyDescent="0.2">
      <c r="B34" s="60" t="s">
        <v>98</v>
      </c>
      <c r="C34" s="61" t="s">
        <v>210</v>
      </c>
      <c r="D34" s="81">
        <v>-9301</v>
      </c>
      <c r="E34" s="81">
        <v>-8557</v>
      </c>
      <c r="F34" s="66">
        <v>-2640</v>
      </c>
      <c r="G34" s="66">
        <v>-15940</v>
      </c>
    </row>
    <row r="35" spans="2:7" ht="11.25" customHeight="1" x14ac:dyDescent="0.2">
      <c r="B35" s="60" t="s">
        <v>282</v>
      </c>
      <c r="C35" s="61" t="s">
        <v>60</v>
      </c>
      <c r="D35" s="81">
        <v>-9556</v>
      </c>
      <c r="E35" s="81">
        <v>-11273</v>
      </c>
      <c r="F35" s="66">
        <v>448</v>
      </c>
      <c r="G35" s="66">
        <v>-4008</v>
      </c>
    </row>
    <row r="36" spans="2:7" ht="11.25" customHeight="1" x14ac:dyDescent="0.2">
      <c r="B36" s="60" t="s">
        <v>113</v>
      </c>
      <c r="C36" s="61" t="s">
        <v>26</v>
      </c>
      <c r="D36" s="81">
        <v>-7994</v>
      </c>
      <c r="E36" s="81">
        <v>103</v>
      </c>
      <c r="F36" s="66">
        <v>2757</v>
      </c>
      <c r="G36" s="66">
        <v>12166</v>
      </c>
    </row>
    <row r="37" spans="2:7" ht="11.25" customHeight="1" x14ac:dyDescent="0.2">
      <c r="B37" s="60" t="s">
        <v>211</v>
      </c>
      <c r="C37" s="61" t="s">
        <v>212</v>
      </c>
      <c r="D37" s="81">
        <v>1331</v>
      </c>
      <c r="E37" s="81">
        <v>-1853</v>
      </c>
      <c r="F37" s="66">
        <v>876</v>
      </c>
      <c r="G37" s="66">
        <v>0</v>
      </c>
    </row>
    <row r="38" spans="2:7" ht="11.25" customHeight="1" x14ac:dyDescent="0.2">
      <c r="B38" s="60" t="s">
        <v>116</v>
      </c>
      <c r="C38" s="61" t="s">
        <v>27</v>
      </c>
      <c r="D38" s="81">
        <v>3712</v>
      </c>
      <c r="E38" s="81">
        <v>10200</v>
      </c>
      <c r="F38" s="66">
        <v>6024</v>
      </c>
      <c r="G38" s="66">
        <v>3669</v>
      </c>
    </row>
    <row r="39" spans="2:7" ht="11.25" customHeight="1" x14ac:dyDescent="0.2">
      <c r="B39" s="60" t="s">
        <v>115</v>
      </c>
      <c r="C39" s="61" t="s">
        <v>213</v>
      </c>
      <c r="D39" s="81">
        <v>-1234</v>
      </c>
      <c r="E39" s="81">
        <v>-3476</v>
      </c>
      <c r="F39" s="66" t="s">
        <v>138</v>
      </c>
      <c r="G39" s="66">
        <v>17511</v>
      </c>
    </row>
    <row r="40" spans="2:7" ht="11.25" customHeight="1" thickBot="1" x14ac:dyDescent="0.25">
      <c r="B40" s="60" t="s">
        <v>119</v>
      </c>
      <c r="C40" s="61" t="s">
        <v>78</v>
      </c>
      <c r="D40" s="81">
        <v>-22</v>
      </c>
      <c r="E40" s="81">
        <v>-53</v>
      </c>
      <c r="F40" s="66">
        <v>15486</v>
      </c>
      <c r="G40" s="66">
        <v>-240</v>
      </c>
    </row>
    <row r="41" spans="2:7" ht="11.25" customHeight="1" x14ac:dyDescent="0.2">
      <c r="B41" s="59" t="s">
        <v>214</v>
      </c>
      <c r="C41" s="59" t="s">
        <v>215</v>
      </c>
      <c r="D41" s="71">
        <f>SUM(D29:D40)</f>
        <v>-42494</v>
      </c>
      <c r="E41" s="71">
        <f>SUM(E29:E40)</f>
        <v>-50605</v>
      </c>
      <c r="F41" s="71">
        <f>SUM(F29:F40)</f>
        <v>3330</v>
      </c>
      <c r="G41" s="71">
        <f>SUM(G29:G40)</f>
        <v>7587</v>
      </c>
    </row>
    <row r="42" spans="2:7" ht="11.25" customHeight="1" x14ac:dyDescent="0.2">
      <c r="B42" s="60" t="s">
        <v>216</v>
      </c>
      <c r="C42" s="61" t="s">
        <v>217</v>
      </c>
      <c r="D42" s="81">
        <v>0</v>
      </c>
      <c r="E42" s="81" t="s">
        <v>138</v>
      </c>
      <c r="F42" s="66" t="s">
        <v>138</v>
      </c>
      <c r="G42" s="66">
        <v>-12527</v>
      </c>
    </row>
    <row r="43" spans="2:7" ht="11.25" customHeight="1" x14ac:dyDescent="0.2">
      <c r="B43" s="60" t="s">
        <v>218</v>
      </c>
      <c r="C43" s="61" t="s">
        <v>219</v>
      </c>
      <c r="D43" s="81">
        <v>-5850</v>
      </c>
      <c r="E43" s="81">
        <v>-3908</v>
      </c>
      <c r="F43" s="66">
        <v>-897</v>
      </c>
      <c r="G43" s="66">
        <v>-6514</v>
      </c>
    </row>
    <row r="44" spans="2:7" ht="11.25" customHeight="1" x14ac:dyDescent="0.25">
      <c r="B44" s="60"/>
      <c r="C44" s="56"/>
      <c r="E44" s="84"/>
      <c r="F44" s="70"/>
      <c r="G44" s="70"/>
    </row>
    <row r="45" spans="2:7" ht="11.25" customHeight="1" x14ac:dyDescent="0.2">
      <c r="B45" s="63" t="s">
        <v>220</v>
      </c>
      <c r="C45" s="64" t="s">
        <v>221</v>
      </c>
      <c r="D45" s="72">
        <f>SUM(D41:D43)</f>
        <v>-48344</v>
      </c>
      <c r="E45" s="72">
        <f>SUM(E41:E43)</f>
        <v>-54513</v>
      </c>
      <c r="F45" s="72">
        <f>SUM(F41:F43)</f>
        <v>2433</v>
      </c>
      <c r="G45" s="72">
        <f>SUM(G41:G43)</f>
        <v>-11454</v>
      </c>
    </row>
    <row r="46" spans="2:7" ht="11.25" customHeight="1" x14ac:dyDescent="0.25">
      <c r="B46" s="56" t="s">
        <v>147</v>
      </c>
      <c r="C46" s="58"/>
      <c r="E46" s="80"/>
      <c r="F46" s="66"/>
      <c r="G46" s="67"/>
    </row>
    <row r="47" spans="2:7" ht="11.25" customHeight="1" x14ac:dyDescent="0.2">
      <c r="B47" s="59" t="s">
        <v>222</v>
      </c>
      <c r="C47" s="58" t="s">
        <v>223</v>
      </c>
      <c r="D47" s="80"/>
      <c r="E47" s="80"/>
      <c r="F47" s="67"/>
      <c r="G47" s="67"/>
    </row>
    <row r="48" spans="2:7" ht="11.25" customHeight="1" x14ac:dyDescent="0.2">
      <c r="B48" s="60" t="s">
        <v>224</v>
      </c>
      <c r="C48" s="61" t="s">
        <v>225</v>
      </c>
      <c r="D48" s="81">
        <v>-3538</v>
      </c>
      <c r="E48" s="81">
        <v>-3500</v>
      </c>
      <c r="F48" s="66">
        <v>-2759</v>
      </c>
      <c r="G48" s="66">
        <v>-16972</v>
      </c>
    </row>
    <row r="49" spans="2:7" ht="11.25" customHeight="1" x14ac:dyDescent="0.2">
      <c r="B49" s="60" t="s">
        <v>346</v>
      </c>
      <c r="C49" s="61" t="s">
        <v>347</v>
      </c>
      <c r="D49" s="81">
        <v>-4909</v>
      </c>
      <c r="E49" s="66">
        <v>0</v>
      </c>
      <c r="F49" s="66">
        <v>0</v>
      </c>
      <c r="G49" s="66">
        <v>0</v>
      </c>
    </row>
    <row r="50" spans="2:7" ht="11.25" customHeight="1" x14ac:dyDescent="0.2">
      <c r="B50" s="60" t="s">
        <v>283</v>
      </c>
      <c r="C50" s="61" t="s">
        <v>286</v>
      </c>
      <c r="D50" s="81">
        <v>-57512</v>
      </c>
      <c r="E50" s="81">
        <v>-57512</v>
      </c>
      <c r="F50" s="66" t="s">
        <v>138</v>
      </c>
      <c r="G50" s="66" t="s">
        <v>138</v>
      </c>
    </row>
    <row r="51" spans="2:7" ht="11.25" customHeight="1" x14ac:dyDescent="0.2">
      <c r="B51" s="60" t="s">
        <v>226</v>
      </c>
      <c r="C51" s="61" t="s">
        <v>227</v>
      </c>
      <c r="D51" s="81">
        <v>-75107</v>
      </c>
      <c r="E51" s="81">
        <v>-48866</v>
      </c>
      <c r="F51" s="66">
        <v>-95263</v>
      </c>
      <c r="G51" s="66">
        <v>-35959</v>
      </c>
    </row>
    <row r="52" spans="2:7" ht="11.25" customHeight="1" x14ac:dyDescent="0.2">
      <c r="B52" s="60" t="s">
        <v>284</v>
      </c>
      <c r="C52" s="61" t="s">
        <v>287</v>
      </c>
      <c r="D52" s="81">
        <v>-1000</v>
      </c>
      <c r="E52" s="81">
        <v>-1000</v>
      </c>
      <c r="F52" s="66" t="s">
        <v>138</v>
      </c>
      <c r="G52" s="66" t="s">
        <v>138</v>
      </c>
    </row>
    <row r="53" spans="2:7" ht="11.25" customHeight="1" x14ac:dyDescent="0.2">
      <c r="B53" s="60" t="s">
        <v>228</v>
      </c>
      <c r="C53" s="61" t="s">
        <v>229</v>
      </c>
      <c r="D53" s="81">
        <v>0</v>
      </c>
      <c r="E53" s="81" t="s">
        <v>138</v>
      </c>
      <c r="F53" s="66" t="s">
        <v>138</v>
      </c>
      <c r="G53" s="66" t="s">
        <v>138</v>
      </c>
    </row>
    <row r="54" spans="2:7" ht="11.25" customHeight="1" x14ac:dyDescent="0.2">
      <c r="B54" s="63" t="s">
        <v>230</v>
      </c>
      <c r="C54" s="64" t="s">
        <v>231</v>
      </c>
      <c r="D54" s="72">
        <f>SUM(D48:D53)</f>
        <v>-142066</v>
      </c>
      <c r="E54" s="72">
        <f>SUM(E48:E53)</f>
        <v>-110878</v>
      </c>
      <c r="F54" s="72">
        <f>SUM(F48:F53)</f>
        <v>-98022</v>
      </c>
      <c r="G54" s="72">
        <f>SUM(G48:G53)</f>
        <v>-52931</v>
      </c>
    </row>
    <row r="55" spans="2:7" ht="11.25" customHeight="1" x14ac:dyDescent="0.25">
      <c r="B55" s="56" t="s">
        <v>147</v>
      </c>
      <c r="C55" s="58"/>
      <c r="E55" s="80"/>
      <c r="F55" s="66"/>
      <c r="G55" s="67"/>
    </row>
    <row r="56" spans="2:7" ht="11.25" customHeight="1" x14ac:dyDescent="0.25">
      <c r="B56" s="59" t="s">
        <v>232</v>
      </c>
      <c r="C56" s="58" t="s">
        <v>233</v>
      </c>
      <c r="E56" s="80"/>
      <c r="F56" s="67"/>
      <c r="G56" s="67"/>
    </row>
    <row r="57" spans="2:7" ht="11.25" customHeight="1" x14ac:dyDescent="0.2">
      <c r="B57" s="60" t="s">
        <v>260</v>
      </c>
      <c r="C57" s="61" t="s">
        <v>261</v>
      </c>
      <c r="D57" s="66">
        <v>0</v>
      </c>
      <c r="E57" s="66" t="s">
        <v>138</v>
      </c>
      <c r="F57" s="67">
        <v>6769</v>
      </c>
      <c r="G57" s="66" t="s">
        <v>138</v>
      </c>
    </row>
    <row r="58" spans="2:7" ht="11.25" customHeight="1" x14ac:dyDescent="0.2">
      <c r="B58" s="60" t="s">
        <v>234</v>
      </c>
      <c r="C58" s="61" t="s">
        <v>235</v>
      </c>
      <c r="D58" s="66">
        <v>0</v>
      </c>
      <c r="E58" s="66" t="s">
        <v>138</v>
      </c>
      <c r="F58" s="66" t="s">
        <v>138</v>
      </c>
      <c r="G58" s="66">
        <v>-12748</v>
      </c>
    </row>
    <row r="59" spans="2:7" ht="11.25" customHeight="1" x14ac:dyDescent="0.2">
      <c r="B59" s="60" t="s">
        <v>236</v>
      </c>
      <c r="C59" s="61" t="s">
        <v>237</v>
      </c>
      <c r="D59" s="66">
        <v>0</v>
      </c>
      <c r="E59" s="66" t="s">
        <v>138</v>
      </c>
      <c r="F59" s="66" t="s">
        <v>138</v>
      </c>
      <c r="G59" s="66">
        <v>2310</v>
      </c>
    </row>
    <row r="60" spans="2:7" ht="11.25" customHeight="1" x14ac:dyDescent="0.2">
      <c r="B60" s="60" t="s">
        <v>238</v>
      </c>
      <c r="C60" s="61" t="s">
        <v>239</v>
      </c>
      <c r="D60" s="81">
        <v>14</v>
      </c>
      <c r="E60" s="81">
        <v>14</v>
      </c>
      <c r="F60" s="66">
        <v>14</v>
      </c>
      <c r="G60" s="66">
        <v>765303</v>
      </c>
    </row>
    <row r="61" spans="2:7" ht="11.25" customHeight="1" x14ac:dyDescent="0.2">
      <c r="B61" s="60" t="s">
        <v>262</v>
      </c>
      <c r="C61" s="61" t="s">
        <v>263</v>
      </c>
      <c r="D61" s="81">
        <v>1080</v>
      </c>
      <c r="E61" s="66" t="s">
        <v>138</v>
      </c>
      <c r="F61" s="66">
        <v>-828</v>
      </c>
      <c r="G61" s="66" t="s">
        <v>138</v>
      </c>
    </row>
    <row r="62" spans="2:7" ht="11.25" customHeight="1" x14ac:dyDescent="0.2">
      <c r="B62" s="60" t="s">
        <v>240</v>
      </c>
      <c r="C62" s="61" t="s">
        <v>241</v>
      </c>
      <c r="D62" s="81">
        <v>0</v>
      </c>
      <c r="E62" s="66" t="s">
        <v>138</v>
      </c>
      <c r="F62" s="66" t="s">
        <v>138</v>
      </c>
      <c r="G62" s="66">
        <v>45436</v>
      </c>
    </row>
    <row r="63" spans="2:7" ht="11.25" customHeight="1" x14ac:dyDescent="0.2">
      <c r="B63" s="60" t="s">
        <v>242</v>
      </c>
      <c r="C63" s="61" t="s">
        <v>243</v>
      </c>
      <c r="D63" s="81">
        <v>-34923</v>
      </c>
      <c r="E63" s="81">
        <v>-26505</v>
      </c>
      <c r="F63" s="66">
        <v>-11493</v>
      </c>
      <c r="G63" s="66">
        <v>-43713</v>
      </c>
    </row>
    <row r="64" spans="2:7" ht="11.25" customHeight="1" x14ac:dyDescent="0.2">
      <c r="B64" s="60" t="s">
        <v>244</v>
      </c>
      <c r="C64" s="61" t="s">
        <v>245</v>
      </c>
      <c r="D64" s="81">
        <v>-2607</v>
      </c>
      <c r="E64" s="81">
        <v>-1738</v>
      </c>
      <c r="F64" s="66">
        <v>-870</v>
      </c>
      <c r="G64" s="66">
        <v>-3013</v>
      </c>
    </row>
    <row r="65" spans="2:7" ht="11.25" customHeight="1" x14ac:dyDescent="0.2">
      <c r="B65" s="63" t="s">
        <v>246</v>
      </c>
      <c r="C65" s="64" t="s">
        <v>247</v>
      </c>
      <c r="D65" s="72">
        <f>SUM(D57:D64)</f>
        <v>-36436</v>
      </c>
      <c r="E65" s="72">
        <f>SUM(E57:E64)</f>
        <v>-28229</v>
      </c>
      <c r="F65" s="72">
        <f>SUM(F57:F64)</f>
        <v>-6408</v>
      </c>
      <c r="G65" s="72">
        <f>SUM(G58:G64)</f>
        <v>753575</v>
      </c>
    </row>
    <row r="66" spans="2:7" ht="11.25" customHeight="1" x14ac:dyDescent="0.25">
      <c r="B66" s="56" t="s">
        <v>147</v>
      </c>
      <c r="C66" s="58"/>
      <c r="E66" s="80"/>
      <c r="F66" s="66"/>
      <c r="G66" s="67"/>
    </row>
    <row r="67" spans="2:7" ht="11.25" customHeight="1" x14ac:dyDescent="0.2">
      <c r="B67" s="59" t="s">
        <v>248</v>
      </c>
      <c r="C67" s="58" t="s">
        <v>249</v>
      </c>
      <c r="D67" s="66">
        <f>D45+D54+D65</f>
        <v>-226846</v>
      </c>
      <c r="E67" s="66">
        <f>E45+E54+E65</f>
        <v>-193620</v>
      </c>
      <c r="F67" s="66">
        <f>F45+F54+F65</f>
        <v>-101997</v>
      </c>
      <c r="G67" s="66">
        <f>G45+G54+G65</f>
        <v>689190</v>
      </c>
    </row>
    <row r="68" spans="2:7" ht="11.25" customHeight="1" x14ac:dyDescent="0.2">
      <c r="B68" s="60" t="s">
        <v>250</v>
      </c>
      <c r="C68" s="61" t="s">
        <v>251</v>
      </c>
      <c r="D68" s="66">
        <f>G70</f>
        <v>744390</v>
      </c>
      <c r="E68" s="66">
        <f>G70</f>
        <v>744390</v>
      </c>
      <c r="F68" s="66">
        <f>G70</f>
        <v>744390</v>
      </c>
      <c r="G68" s="66">
        <v>55194</v>
      </c>
    </row>
    <row r="69" spans="2:7" ht="11.25" customHeight="1" x14ac:dyDescent="0.2">
      <c r="B69" s="60" t="s">
        <v>252</v>
      </c>
      <c r="C69" s="61" t="s">
        <v>253</v>
      </c>
      <c r="D69" s="81">
        <v>686</v>
      </c>
      <c r="E69" s="81">
        <v>686</v>
      </c>
      <c r="F69" s="66">
        <v>1228</v>
      </c>
      <c r="G69" s="66">
        <v>6</v>
      </c>
    </row>
    <row r="70" spans="2:7" ht="11.25" customHeight="1" x14ac:dyDescent="0.2">
      <c r="B70" s="59" t="s">
        <v>254</v>
      </c>
      <c r="C70" s="58" t="s">
        <v>255</v>
      </c>
      <c r="D70" s="68">
        <f>SUM(D67:D69)-686</f>
        <v>517544</v>
      </c>
      <c r="E70" s="68">
        <f>SUM(E67:E69)-686</f>
        <v>550770</v>
      </c>
      <c r="F70" s="68">
        <f>SUM(F67:F69)</f>
        <v>643621</v>
      </c>
      <c r="G70" s="68">
        <f>SUM(G67:G69)</f>
        <v>744390</v>
      </c>
    </row>
    <row r="71" spans="2:7" ht="11.25" customHeight="1" x14ac:dyDescent="0.25"/>
    <row r="72" spans="2:7" ht="11.25" customHeight="1" x14ac:dyDescent="0.25">
      <c r="E72" s="65"/>
    </row>
    <row r="73" spans="2:7" ht="11.25" customHeight="1" x14ac:dyDescent="0.25"/>
    <row r="74" spans="2:7" ht="11.25" customHeight="1" x14ac:dyDescent="0.25"/>
    <row r="75" spans="2:7" ht="11.25" customHeigh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CLSA</vt:lpstr>
      <vt:lpstr>DRE_IS</vt:lpstr>
      <vt:lpstr>Adjusted DRE</vt:lpstr>
      <vt:lpstr>BP_BS</vt:lpstr>
      <vt:lpstr>DFC_CFS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Lucas Cury Ramos Faria E Silva</cp:lastModifiedBy>
  <dcterms:created xsi:type="dcterms:W3CDTF">2021-07-27T17:47:42Z</dcterms:created>
  <dcterms:modified xsi:type="dcterms:W3CDTF">2022-11-10T21:38:41Z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</Properties>
</file>